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3aab73b8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360_ESV_Expiry_Log" sheetId="1" r:id="R10205297e1aa448e"/>
    <x:sheet xmlns:r="http://schemas.openxmlformats.org/officeDocument/2006/relationships" name="CAV_Rental_Safety_Register" sheetId="2" r:id="R87f578baca394956"/>
    <x:sheet xmlns:r="http://schemas.openxmlformats.org/officeDocument/2006/relationships" name="ServiceM8_Growing_Field_Map" sheetId="3" r:id="Rd25c57a63349404e"/>
  </x:sheets>
</x:workbook>
</file>

<file path=xl/sharedStrings.xml><?xml version="1.0" encoding="utf-8"?>
<x:sst xmlns:x="http://schemas.openxmlformats.org/spreadsheetml/2006/main">
  <x:si>
    <x:t xml:space="preserve">VICTORIAN VBA360 &amp; ESV CONNECT (COES) COMPLIANCE CERTIFICATE EXPIRY &amp; AUDIT LOG</x:t>
  </x:si>
  <x:si>
    <x:t xml:space="preserve">ServiceM8 Job #</x:t>
  </x:si>
  <x:si>
    <x:t xml:space="preserve">Certificate ID / No.</x:t>
  </x:si>
  <x:si>
    <x:t xml:space="preserve">Portal &amp; Certificate Type</x:t>
  </x:si>
  <x:si>
    <x:t xml:space="preserve">Site Suburb / Asset Ref</x:t>
  </x:si>
  <x:si>
    <x:t xml:space="preserve">Cert Purchase Date</x:t>
  </x:si>
  <x:si>
    <x:t xml:space="preserve">Job Value Incl. GST</x:t>
  </x:si>
  <x:si>
    <x:t xml:space="preserve">Work Completion Date</x:t>
  </x:si>
  <x:si>
    <x:t xml:space="preserve">Date Lodged on Portal</x:t>
  </x:si>
  <x:si>
    <x:t xml:space="preserve">VICTORIAN RENTAL MINIMUM STANDARDS (13 OCT 2026 CAV) &amp; BIENNIAL SAFETY CHECK REGISTER</x:t>
  </x:si>
  <x:si>
    <x:t xml:space="preserve">Rental Property Suburb / ID</x:t>
  </x:si>
  <x:si>
    <x:t xml:space="preserve">Managing Agency / Landlord</x:t>
  </x:si>
  <x:si>
    <x:t xml:space="preserve">Inspection Discipline</x:t>
  </x:si>
  <x:si>
    <x:t xml:space="preserve">Inspection Date</x:t>
  </x:si>
  <x:si>
    <x:t xml:space="preserve">Next 24-Mo Biennial Due [Auto]</x:t>
  </x:si>
  <x:si>
    <x:t xml:space="preserve">ServiceM8 Module (Growing+)</x:t>
  </x:si>
  <x:si>
    <x:t xml:space="preserve">Object / Template Name</x:t>
  </x:si>
  <x:si>
    <x:t xml:space="preserve">Custom Field / Badge Name</x:t>
  </x:si>
  <x:si>
    <x:t xml:space="preserve">Victorian Statutory Rule Supported</x:t>
  </x:si>
  <x:si>
    <x:t xml:space="preserve">Automation / Field Action</x:t>
  </x:si>
</x:sst>
</file>

<file path=xl/styles.xml><?xml version="1.0" encoding="utf-8"?>
<x:styleSheet xmlns:x="http://schemas.openxmlformats.org/spreadsheetml/2006/main">
  <x:numFmts count="6">
    <x:numFmt numFmtId="164" formatCode="General"/>
    <x:numFmt numFmtId="165" formatCode="yyyy\-mm\-dd"/>
    <x:numFmt numFmtId="166" formatCode="\$#,##0.00"/>
    <x:numFmt numFmtId="167" formatCode="General"/>
    <x:numFmt numFmtId="168" formatCode="#,##0"/>
    <x:numFmt numFmtId="200" formatCode="dd/mm/yyyy"/>
  </x:numFmts>
  <x:fonts count="11">
    <x:font>
      <x:sz val="11"/>
      <x:color rgb="FF000000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5"/>
      <x:color rgb="FFFFFFFF"/>
      <x:name val="Calibri"/>
    </x:font>
    <x:font>
      <x:i/>
      <x:sz val="10"/>
      <x:color rgb="FF1E293B"/>
      <x:name val="Calibri"/>
    </x:font>
    <x:font>
      <x:b/>
      <x:sz val="10"/>
      <x:color rgb="FFFFFFFF"/>
      <x:name val="Calibri"/>
    </x:font>
    <x:font>
      <x:sz val="10"/>
      <x:color rgb="FF0F172A"/>
      <x:name val="Calibri"/>
    </x:font>
    <x:font>
      <x:b/>
      <x:sz val="10"/>
      <x:color rgb="FF047857"/>
      <x:name val="Calibri"/>
    </x:font>
    <x:font>
      <x:b/>
      <x:sz val="10"/>
      <x:color rgb="FF0F172A"/>
      <x:name val="Calibri"/>
    </x:font>
    <x:font>
      <x:b/>
      <x:sz val="11"/>
      <x:color rgb="FFFFFFFF"/>
      <x:name val="Calibri"/>
      <x:family val="2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2E8F0"/>
      </x:patternFill>
    </x:fill>
    <x:fill>
      <x:patternFill patternType="solid">
        <x:fgColor rgb="FF334155"/>
      </x:patternFill>
    </x:fill>
    <x:fill>
      <x:patternFill patternType="solid">
        <x:fgColor rgb="FFFEF3C7"/>
      </x:patternFill>
    </x:fill>
    <x:fill>
      <x:patternFill patternType="solid">
        <x:fgColor rgb="FFFFFFFF"/>
      </x:patternFill>
    </x:fill>
    <x:fill>
      <x:patternFill patternType="solid">
        <x:fgColor rgb="FFF1F5F9"/>
      </x:patternFill>
    </x:fill>
    <x:fill>
      <x:patternFill patternType="solid">
        <x:fgColor rgb="FF0F172A"/>
      </x:patternFill>
    </x:fill>
    <x:fill>
      <x:patternFill patternType="solid">
        <x:fgColor rgb="FFFFFFFF"/>
      </x:patternFill>
    </x:fill>
    <x:fill>
      <x:patternFill patternType="solid">
        <x:fgColor rgb="FFE8EEF3"/>
      </x:patternFill>
    </x:fill>
  </x:fills>
  <x:borders count="3">
    <x:border diagonalUp="0" diagonalDown="0">
      <x:left/>
      <x:right/>
      <x:top/>
      <x:bottom/>
      <x:diagonal/>
    </x:border>
    <x:border diagonalUp="0" diagonalDown="0"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 diagonalUp="0" diagonalDown="0">
      <x:left style="thin">
        <x:color rgb="FFCBD5E1"/>
      </x:left>
      <x:right style="thin">
        <x:color rgb="FFCBD5E1"/>
      </x:right>
      <x:top style="thin">
        <x:color rgb="FF0F172A"/>
      </x:top>
      <x:bottom style="double">
        <x:color rgb="FF0F172A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46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1" applyAlignment="1" applyProtection="0">
      <x:alignment horizontal="left" vertical="center" wrapText="0" shrinkToFit="0"/>
      <x:protection locked="1" hidden="0"/>
    </x:xf>
    <x:xf numFmtId="164" fontId="5" fillId="3" borderId="1" xfId="0" applyFont="1" applyBorder="1" applyAlignment="1" applyProtection="0">
      <x:alignment horizontal="left" vertical="center" wrapText="1" shrinkToFit="0"/>
      <x:protection locked="1" hidden="0"/>
    </x:xf>
    <x:xf numFmtId="164" fontId="6" fillId="4" borderId="1" xfId="0" applyFont="1" applyBorder="1" applyAlignment="1" applyProtection="0">
      <x:alignment horizontal="left" vertical="center" wrapText="1" shrinkToFit="0"/>
      <x:protection locked="1" hidden="0"/>
    </x:xf>
    <x:xf numFmtId="164" fontId="7" fillId="5" borderId="1" xfId="0" applyFont="1" applyBorder="1" applyAlignment="1" applyProtection="0">
      <x:alignment horizontal="center" vertical="center" wrapText="0" shrinkToFit="0"/>
      <x:protection locked="1" hidden="0"/>
    </x:xf>
    <x:xf numFmtId="164" fontId="7" fillId="5" borderId="1" xfId="0" applyFont="1" applyBorder="1" applyAlignment="1" applyProtection="0">
      <x:alignment horizontal="left" vertical="center" wrapText="0" shrinkToFit="0"/>
      <x:protection locked="1" hidden="0"/>
    </x:xf>
    <x:xf numFmtId="165" fontId="7" fillId="5" borderId="1" xfId="0" applyFont="1" applyBorder="1" applyAlignment="1" applyProtection="0">
      <x:alignment horizontal="center" vertical="center" wrapText="0" shrinkToFit="0"/>
      <x:protection locked="1" hidden="0"/>
    </x:xf>
    <x:xf numFmtId="166" fontId="7" fillId="5" borderId="1" xfId="0" applyFont="1" applyBorder="1" applyAlignment="1" applyProtection="0">
      <x:alignment horizontal="right" vertical="center" wrapText="0" shrinkToFit="0"/>
      <x:protection locked="1" hidden="0"/>
    </x:xf>
    <x:xf numFmtId="165" fontId="8" fillId="5" borderId="1" xfId="0" applyFont="1" applyBorder="1" applyAlignment="1" applyProtection="0">
      <x:alignment horizontal="center" vertical="center" wrapText="0" shrinkToFit="0"/>
      <x:protection locked="1" hidden="0"/>
    </x:xf>
    <x:xf numFmtId="167" fontId="8" fillId="5" borderId="1" xfId="0" applyFont="1" applyBorder="1" applyAlignment="1" applyProtection="0">
      <x:alignment horizontal="center" vertical="center" wrapText="0" shrinkToFit="0"/>
      <x:protection locked="1" hidden="0"/>
    </x:xf>
    <x:xf numFmtId="164" fontId="7" fillId="6" borderId="1" xfId="0" applyFont="1" applyBorder="1" applyAlignment="1" applyProtection="0">
      <x:alignment horizontal="center" vertical="center" wrapText="0" shrinkToFit="0"/>
      <x:protection locked="1" hidden="0"/>
    </x:xf>
    <x:xf numFmtId="164" fontId="7" fillId="6" borderId="1" xfId="0" applyFont="1" applyBorder="1" applyAlignment="1" applyProtection="0">
      <x:alignment horizontal="left" vertical="center" wrapText="0" shrinkToFit="0"/>
      <x:protection locked="1" hidden="0"/>
    </x:xf>
    <x:xf numFmtId="165" fontId="7" fillId="6" borderId="1" xfId="0" applyFont="1" applyBorder="1" applyAlignment="1" applyProtection="0">
      <x:alignment horizontal="center" vertical="center" wrapText="0" shrinkToFit="0"/>
      <x:protection locked="1" hidden="0"/>
    </x:xf>
    <x:xf numFmtId="166" fontId="7" fillId="6" borderId="1" xfId="0" applyFont="1" applyBorder="1" applyAlignment="1" applyProtection="0">
      <x:alignment horizontal="right" vertical="center" wrapText="0" shrinkToFit="0"/>
      <x:protection locked="1" hidden="0"/>
    </x:xf>
    <x:xf numFmtId="165" fontId="8" fillId="7" borderId="1" xfId="0" applyFont="1" applyBorder="1" applyAlignment="1" applyProtection="0">
      <x:alignment horizontal="center" vertical="center" wrapText="0" shrinkToFit="0"/>
      <x:protection locked="1" hidden="0"/>
    </x:xf>
    <x:xf numFmtId="167" fontId="8" fillId="7" borderId="1" xfId="0" applyFont="1" applyBorder="1" applyAlignment="1" applyProtection="0">
      <x:alignment horizontal="center" vertical="center" wrapText="0" shrinkToFit="0"/>
      <x:protection locked="1" hidden="0"/>
    </x:xf>
    <x:xf numFmtId="164" fontId="9" fillId="7" borderId="2" xfId="0" applyFont="1" applyBorder="1" applyAlignment="1" applyProtection="0">
      <x:alignment horizontal="left" vertical="center" wrapText="0" shrinkToFit="0"/>
      <x:protection locked="1" hidden="0"/>
    </x:xf>
    <x:xf numFmtId="168" fontId="9" fillId="7" borderId="2" xfId="0" applyFont="1" applyBorder="1" applyAlignment="1" applyProtection="0">
      <x:alignment horizontal="center" vertical="center" wrapText="0" shrinkToFit="0"/>
      <x:protection locked="1" hidden="0"/>
    </x:xf>
    <x:xf numFmtId="164" fontId="9" fillId="7" borderId="2" xfId="0" applyFont="1" applyBorder="1" applyAlignment="0" applyProtection="0">
      <x:alignment horizontal="general" vertical="bottom" wrapText="0" shrinkToFit="0"/>
      <x:protection locked="1" hidden="0"/>
    </x:xf>
    <x:xf numFmtId="166" fontId="9" fillId="7" borderId="2" xfId="0" applyFont="1" applyBorder="1" applyAlignment="1" applyProtection="0">
      <x:alignment horizontal="right" vertical="center" wrapText="0" shrinkToFit="0"/>
      <x:protection locked="1" hidden="0"/>
    </x:xf>
    <x:xf numFmtId="164" fontId="6" fillId="4" borderId="1" xfId="0" applyFont="1" applyBorder="1" applyAlignment="1" applyProtection="0">
      <x:alignment horizontal="center" vertical="center" wrapText="1" shrinkToFit="0"/>
      <x:protection locked="1" hidden="0"/>
    </x:xf>
    <x:xf numFmtId="164" fontId="5" fillId="3" borderId="1" xfId="0" applyFont="1" applyBorder="1" applyAlignment="1" applyProtection="0">
      <x:alignment horizontal="left" vertical="center" wrapText="0" shrinkToFit="0"/>
      <x:protection locked="1" hidden="0"/>
    </x:xf>
    <x:xf numFmtId="164" fontId="6" fillId="4" borderId="1" xfId="0" applyFont="1" applyBorder="1" applyAlignment="1" applyProtection="0">
      <x:alignment horizontal="left" vertical="center" wrapText="0" shrinkToFit="0"/>
      <x:protection locked="1" hidden="0"/>
    </x:xf>
    <x:xf numFmtId="164" fontId="9" fillId="6" borderId="1" xfId="0" applyFont="1" applyBorder="1" applyAlignment="1" applyProtection="0">
      <x:alignment horizontal="left" vertical="center" wrapText="0" shrinkToFit="0"/>
      <x:protection locked="1" hidden="0"/>
    </x:xf>
    <x:xf numFmtId="164" fontId="9" fillId="7" borderId="1" xfId="0" applyFont="1" applyBorder="1" applyAlignment="1" applyProtection="0">
      <x:alignment horizontal="left" vertical="center" wrapText="0" shrinkToFit="0"/>
      <x:protection locked="1" hidden="0"/>
    </x:xf>
    <x:xf numFmtId="164" fontId="7" fillId="7" borderId="1" xfId="0" applyFont="1" applyBorder="1" applyAlignment="1" applyProtection="0">
      <x:alignment horizontal="left" vertical="center" wrapText="0" shrinkToFit="0"/>
      <x:protection locked="1" hidden="0"/>
    </x:xf>
    <x:xf numFmtId="164" fontId="5" fillId="3" borderId="1" xfId="0" applyNumberFormat="1" applyFont="1" applyFill="1" applyBorder="1" applyAlignment="1">
      <x:alignment horizontal="left" vertical="center" wrapText="1"/>
    </x:xf>
    <x:xf numFmtId="164" fontId="0" fillId="8" borderId="0" xfId="0" applyNumberFormat="1" applyFont="1" applyFill="1" applyBorder="1" applyAlignment="1">
      <x:alignment horizontal="general" vertical="bottom" wrapText="0"/>
    </x:xf>
    <x:xf numFmtId="164" fontId="10" fillId="8" borderId="0" xfId="0" applyNumberFormat="1" applyFont="1" applyFill="1" applyBorder="1" applyAlignment="1">
      <x:alignment horizontal="general" vertical="bottom" wrapText="0"/>
    </x:xf>
    <x:xf numFmtId="164" fontId="10" fillId="8" borderId="0" xfId="0" applyNumberFormat="1" applyFont="1" applyFill="1" applyBorder="1" applyAlignment="1">
      <x:alignment horizontal="general" vertical="bottom" wrapText="1"/>
    </x:xf>
    <x:xf numFmtId="165" fontId="8" fillId="9" borderId="1" xfId="0" applyNumberFormat="1" applyFont="1" applyFill="1" applyBorder="1" applyAlignment="1">
      <x:alignment horizontal="center" vertical="center" wrapText="0"/>
    </x:xf>
    <x:xf numFmtId="164" fontId="9" fillId="9" borderId="2" xfId="0" applyNumberFormat="1" applyFont="1" applyFill="1" applyBorder="1" applyAlignment="1">
      <x:alignment horizontal="general" vertical="bottom" wrapText="0"/>
    </x:xf>
    <x:xf numFmtId="164" fontId="0" fillId="9" borderId="0" xfId="0" applyNumberFormat="1" applyFont="1" applyFill="1" applyBorder="1" applyAlignment="1">
      <x:alignment horizontal="general" vertical="bottom" wrapText="0"/>
    </x:xf>
    <x:xf numFmtId="200" fontId="8" fillId="9" borderId="1" xfId="0" applyNumberFormat="1" applyFont="1" applyFill="1" applyBorder="1" applyAlignment="1">
      <x:alignment horizontal="center" vertical="center" wrapText="0"/>
    </x:xf>
    <x:xf numFmtId="200" fontId="7" fillId="5" borderId="1" xfId="0" applyNumberFormat="1" applyFont="1" applyFill="1" applyBorder="1" applyAlignment="1">
      <x:alignment horizontal="center" vertical="center" wrapText="0"/>
    </x:xf>
    <x:xf numFmtId="200" fontId="8" fillId="5" borderId="1" xfId="0" applyNumberFormat="1" applyFont="1" applyFill="1" applyBorder="1" applyAlignment="1">
      <x:alignment horizontal="center" vertical="center" wrapText="0"/>
    </x:xf>
    <x:xf numFmtId="200" fontId="7" fillId="6" borderId="1" xfId="0" applyNumberFormat="1" applyFont="1" applyFill="1" applyBorder="1" applyAlignment="1">
      <x:alignment horizontal="center" vertical="center" wrapText="0"/>
    </x:xf>
    <x:xf numFmtId="200" fontId="8" fillId="7" borderId="1" xfId="0" applyNumberFormat="1" applyFont="1" applyFill="1" applyBorder="1" applyAlignment="1">
      <x:alignment horizontal="center" vertical="center" wrapText="0"/>
    </x:xf>
    <x:xf numFmtId="200" fontId="9" fillId="9" borderId="2" xfId="0" applyNumberFormat="1" applyFont="1" applyFill="1" applyBorder="1" applyAlignment="1">
      <x:alignment horizontal="general" vertical="bottom" wrapText="0"/>
    </x:xf>
    <x:xf numFmtId="200" fontId="9" fillId="7" borderId="2" xfId="0" applyNumberFormat="1" applyFont="1" applyFill="1" applyBorder="1" applyAlignment="1">
      <x:alignment horizontal="general" vertical="bottom" wrapText="0"/>
    </x:xf>
    <x:xf numFmtId="200" fontId="0" fillId="9" borderId="0" xfId="0" applyNumberFormat="1" applyFont="1" applyFill="1" applyBorder="1" applyAlignment="1">
      <x:alignment horizontal="general" vertical="bottom" wrapText="0"/>
    </x:xf>
    <x:xf numFmtId="200" fontId="0" fillId="0" borderId="0" xfId="0" applyNumberFormat="1" applyFont="1" applyFill="1" applyBorder="1" applyAlignment="1">
      <x:alignment horizontal="general" vertical="bottom" wrapText="0"/>
    </x:xf>
    <x:xf numFmtId="164" fontId="8" fillId="10" borderId="1" xfId="0" applyNumberFormat="1" applyFont="1" applyFill="1" applyBorder="1" applyAlignment="1">
      <x:alignment horizontal="center" vertical="center" wrapText="0"/>
    </x:xf>
    <x:xf numFmtId="168" fontId="9" fillId="10" borderId="2" xfId="0" applyNumberFormat="1" applyFont="1" applyFill="1" applyBorder="1" applyAlignment="1">
      <x:alignment horizontal="center" vertical="center" wrapText="0"/>
    </x:xf>
    <x:xf numFmtId="164" fontId="0" fillId="10" borderId="0" xfId="0" applyNumberFormat="1" applyFont="1" applyFill="1" applyBorder="1" applyAlignment="1">
      <x:alignment horizontal="general" vertical="bottom" wrapText="0"/>
    </x:xf>
    <x:xf numFmtId="164" fontId="0" fillId="0" borderId="0" xfId="0" applyNumberFormat="1" applyFont="1" applyFill="1" applyBorder="1" applyAlignment="1">
      <x:alignment horizontal="general" vertical="bottom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47857"/>
      <x:rgbColor rgb="FFC0C0C0"/>
      <x:rgbColor rgb="FF808080"/>
      <x:rgbColor rgb="FF9999FF"/>
      <x:rgbColor rgb="FF993366"/>
      <x:rgbColor rgb="FFFEF3C7"/>
      <x:rgbColor rgb="FFF1F5F9"/>
      <x:rgbColor rgb="FF660066"/>
      <x:rgbColor rgb="FFFF8080"/>
      <x:rgbColor rgb="FF0066CC"/>
      <x:rgbColor rgb="FFCBD5E1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E2E8F0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F172A"/>
      <x:rgbColor rgb="FF333300"/>
      <x:rgbColor rgb="FF993300"/>
      <x:rgbColor rgb="FF993366"/>
      <x:rgbColor rgb="FF334155"/>
      <x:rgbColor rgb="FF1E293B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e2377fc384664" /><Relationship Type="http://schemas.openxmlformats.org/officeDocument/2006/relationships/theme" Target="/xl/theme/theme1.xml" Id="R6b4fe8b3ab3d4dc3" /><Relationship Type="http://schemas.openxmlformats.org/officeDocument/2006/relationships/sharedStrings" Target="/xl/sharedStrings.xml" Id="Rfd8a2c86b6404ec1" /><Relationship Type="http://schemas.openxmlformats.org/officeDocument/2006/relationships/worksheet" Target="/xl/worksheets/sheet1.xml" Id="R10205297e1aa448e" /><Relationship Type="http://schemas.openxmlformats.org/officeDocument/2006/relationships/worksheet" Target="/xl/worksheets/sheet2.xml" Id="R87f578baca394956" /><Relationship Type="http://schemas.openxmlformats.org/officeDocument/2006/relationships/worksheet" Target="/xl/worksheets/sheet3.xml" Id="Rd25c57a6334940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3" hidden="0" customWidth="1"/>
    <x:col min="2" max="2" width="25" hidden="0" customWidth="1"/>
    <x:col min="3" max="3" width="31" hidden="0" customWidth="1"/>
    <x:col min="4" max="4" width="29" hidden="0" customWidth="1"/>
    <x:col min="5" max="5" width="23" hidden="0" customWidth="1"/>
    <x:col min="6" max="6" width="24" hidden="0" customWidth="1"/>
    <x:col min="7" max="7" width="25" hidden="0" customWidth="1"/>
    <x:col min="8" max="8" width="33" hidden="0" customWidth="1"/>
    <x:col min="9" max="9" width="26" hidden="0" customWidth="1"/>
    <x:col min="10" max="10" width="38" hidden="0" customWidth="1"/>
    <x:col min="11" max="11" width="33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 ht="27.7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30" hidden="0" customHeight="1">
      <x:c r="A2" s="26" t="str">
        <x:v>White cells are inputs; shaded cells calculate. Enter the portal-confirmed expiry in H. J calculates plumbing +5 days only; for ESV enter the verified deadline in L. Record customer delivery in M separately. Status records timing, not technical compliance.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</x:row>
    <x:row r="3" ht="30" hidden="0" customHeight="1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/>
    </x:row>
    <x:row r="5" ht="40" hidden="0" customHeight="1">
      <x:c r="A5" s="3" t="s">
        <x:v>1</x:v>
      </x:c>
      <x:c r="B5" s="3" t="s">
        <x:v>2</x:v>
      </x:c>
      <x:c r="C5" s="3" t="s">
        <x:v>3</x:v>
      </x:c>
      <x:c r="D5" s="3" t="s">
        <x:v>4</x:v>
      </x:c>
      <x:c r="E5" s="3" t="s">
        <x:v>5</x:v>
      </x:c>
      <x:c r="F5" s="3" t="s">
        <x:v>6</x:v>
      </x:c>
      <x:c r="G5" s="3" t="s">
        <x:v>7</x:v>
      </x:c>
      <x:c r="H5" s="3" t="str">
        <x:v>Portal expiry (input)</x:v>
      </x:c>
      <x:c r="I5" s="3" t="s">
        <x:v>8</x:v>
      </x:c>
      <x:c r="J5" s="3" t="str">
        <x:v>Action due date [Auto]</x:v>
      </x:c>
      <x:c r="K5" s="3" t="str">
        <x:v>Record status [Auto]</x:v>
      </x:c>
      <x:c r="L5" s="29" t="str">
        <x:v>Verified ESV due date</x:v>
      </x:c>
      <x:c r="M5" s="29" t="str">
        <x:v>Customer copy sent</x:v>
      </x:c>
      <x:c r="N5" s="29" t="str">
        <x:v>Evidence / source reference</x:v>
      </x:c>
    </x:row>
    <x:row r="6" ht="19.5" hidden="0" customHeight="1">
      <x:c r="A6" s="4"/>
      <x:c r="B6" s="4"/>
      <x:c r="C6" s="5"/>
      <x:c r="D6" s="5"/>
      <x:c r="E6" s="6"/>
      <x:c r="F6" s="7"/>
      <x:c r="G6" s="6"/>
      <x:c r="H6" s="33">
        <x:f aca="0"/>
      </x:c>
      <x:c r="I6" s="34"/>
      <x:c r="J6" s="35" t="str">
        <x:f aca="0">IF(B6="","",IF(C6="VBA360 Plumbing Compliance",IF(G6="","",G6+5),IF(L6="","",L6)))</x:f>
      </x:c>
      <x:c r="K6" s="42" t="str">
        <x:f aca="0">IF(B6="","",IF(AND(I6&lt;&gt;"",M6&lt;&gt;""),IF(J6="","DONE - CHECK DUE DATE",IF(OR(I6&gt;J6,M6&gt;J6),"DONE LATE - REVIEW","DONE - EVIDENCE RETAINED")),IF(J6&lt;&gt;"",IF(TODAY()&gt;J6,"OVERDUE / INCOMPLETE","OPEN - LODGE AND SEND"),IF(H6&lt;&gt;"",IF(TODAY()&gt;H6,"EXPIRY PASSED - CHECK PORTAL","INVENTORY - CHECK PORTAL"),"CHECK DATES / PORTAL"))))</x:f>
      </x:c>
      <x:c r="L6" s="41"/>
      <x:c r="M6" s="41"/>
    </x:row>
    <x:row r="7" ht="19.5" hidden="0" customHeight="1">
      <x:c r="A7" s="10"/>
      <x:c r="B7" s="10"/>
      <x:c r="C7" s="11"/>
      <x:c r="D7" s="11"/>
      <x:c r="E7" s="12"/>
      <x:c r="F7" s="13"/>
      <x:c r="G7" s="12"/>
      <x:c r="H7" s="33">
        <x:f aca="0"/>
      </x:c>
      <x:c r="I7" s="36"/>
      <x:c r="J7" s="37" t="str">
        <x:f aca="0">IF(B7="","",IF(C7="VBA360 Plumbing Compliance",IF(G7="","",G7+5),IF(L7="","",L7)))</x:f>
      </x:c>
      <x:c r="K7" s="42" t="str">
        <x:f aca="0">IF(B7="","",IF(AND(I7&lt;&gt;"",M7&lt;&gt;""),IF(J7="","DONE - CHECK DUE DATE",IF(OR(I7&gt;J7,M7&gt;J7),"DONE LATE - REVIEW","DONE - EVIDENCE RETAINED")),IF(J7&lt;&gt;"",IF(TODAY()&gt;J7,"OVERDUE / INCOMPLETE","OPEN - LODGE AND SEND"),IF(H7&lt;&gt;"",IF(TODAY()&gt;H7,"EXPIRY PASSED - CHECK PORTAL","INVENTORY - CHECK PORTAL"),"CHECK DATES / PORTAL"))))</x:f>
      </x:c>
      <x:c r="L7" s="41"/>
      <x:c r="M7" s="41"/>
    </x:row>
    <x:row r="8" ht="19.5" hidden="0" customHeight="1">
      <x:c r="A8" s="10"/>
      <x:c r="B8" s="10"/>
      <x:c r="C8" s="11"/>
      <x:c r="D8" s="11"/>
      <x:c r="E8" s="12"/>
      <x:c r="F8" s="13"/>
      <x:c r="G8" s="12"/>
      <x:c r="H8" s="33">
        <x:f aca="0"/>
      </x:c>
      <x:c r="I8" s="36"/>
      <x:c r="J8" s="37" t="str">
        <x:f aca="0">IF(B8="","",IF(C8="VBA360 Plumbing Compliance",IF(G8="","",G8+5),IF(L8="","",L8)))</x:f>
      </x:c>
      <x:c r="K8" s="42" t="str">
        <x:f aca="0">IF(B8="","",IF(AND(I8&lt;&gt;"",M8&lt;&gt;""),IF(J8="","DONE - CHECK DUE DATE",IF(OR(I8&gt;J8,M8&gt;J8),"DONE LATE - REVIEW","DONE - EVIDENCE RETAINED")),IF(J8&lt;&gt;"",IF(TODAY()&gt;J8,"OVERDUE / INCOMPLETE","OPEN - LODGE AND SEND"),IF(H8&lt;&gt;"",IF(TODAY()&gt;H8,"EXPIRY PASSED - CHECK PORTAL","INVENTORY - CHECK PORTAL"),"CHECK DATES / PORTAL"))))</x:f>
      </x:c>
      <x:c r="L8" s="41"/>
      <x:c r="M8" s="41"/>
    </x:row>
    <x:row r="9" ht="19.5" hidden="0" customHeight="1">
      <x:c r="A9" s="10"/>
      <x:c r="B9" s="10"/>
      <x:c r="C9" s="11"/>
      <x:c r="D9" s="11"/>
      <x:c r="E9" s="12"/>
      <x:c r="F9" s="13"/>
      <x:c r="G9" s="12"/>
      <x:c r="H9" s="33">
        <x:f aca="0"/>
      </x:c>
      <x:c r="I9" s="36"/>
      <x:c r="J9" s="37" t="str">
        <x:f aca="0">IF(B9="","",IF(C9="VBA360 Plumbing Compliance",IF(G9="","",G9+5),IF(L9="","",L9)))</x:f>
      </x:c>
      <x:c r="K9" s="42" t="str">
        <x:f aca="0">IF(B9="","",IF(AND(I9&lt;&gt;"",M9&lt;&gt;""),IF(J9="","DONE - CHECK DUE DATE",IF(OR(I9&gt;J9,M9&gt;J9),"DONE LATE - REVIEW","DONE - EVIDENCE RETAINED")),IF(J9&lt;&gt;"",IF(TODAY()&gt;J9,"OVERDUE / INCOMPLETE","OPEN - LODGE AND SEND"),IF(H9&lt;&gt;"",IF(TODAY()&gt;H9,"EXPIRY PASSED - CHECK PORTAL","INVENTORY - CHECK PORTAL"),"CHECK DATES / PORTAL"))))</x:f>
      </x:c>
      <x:c r="L9" s="41"/>
      <x:c r="M9" s="41"/>
    </x:row>
    <x:row r="10" ht="19.5" hidden="0" customHeight="1">
      <x:c r="A10" s="10"/>
      <x:c r="B10" s="10"/>
      <x:c r="C10" s="11"/>
      <x:c r="D10" s="11"/>
      <x:c r="E10" s="12"/>
      <x:c r="F10" s="13"/>
      <x:c r="G10" s="12"/>
      <x:c r="H10" s="33">
        <x:f aca="0"/>
      </x:c>
      <x:c r="I10" s="36"/>
      <x:c r="J10" s="37" t="str">
        <x:f aca="0">IF(B10="","",IF(C10="VBA360 Plumbing Compliance",IF(G10="","",G10+5),IF(L10="","",L10)))</x:f>
      </x:c>
      <x:c r="K10" s="42" t="str">
        <x:f aca="0">IF(B10="","",IF(AND(I10&lt;&gt;"",M10&lt;&gt;""),IF(J10="","DONE - CHECK DUE DATE",IF(OR(I10&gt;J10,M10&gt;J10),"DONE LATE - REVIEW","DONE - EVIDENCE RETAINED")),IF(J10&lt;&gt;"",IF(TODAY()&gt;J10,"OVERDUE / INCOMPLETE","OPEN - LODGE AND SEND"),IF(H10&lt;&gt;"",IF(TODAY()&gt;H10,"EXPIRY PASSED - CHECK PORTAL","INVENTORY - CHECK PORTAL"),"CHECK DATES / PORTAL"))))</x:f>
      </x:c>
      <x:c r="L10" s="41"/>
      <x:c r="M10" s="41"/>
    </x:row>
    <x:row r="11" ht="19.5" hidden="0" customHeight="1">
      <x:c r="A11" s="10"/>
      <x:c r="B11" s="10"/>
      <x:c r="C11" s="11"/>
      <x:c r="D11" s="11"/>
      <x:c r="E11" s="12"/>
      <x:c r="F11" s="13"/>
      <x:c r="G11" s="12"/>
      <x:c r="H11" s="33">
        <x:f aca="0"/>
      </x:c>
      <x:c r="I11" s="36"/>
      <x:c r="J11" s="37" t="str">
        <x:f aca="0">IF(B11="","",IF(C11="VBA360 Plumbing Compliance",IF(G11="","",G11+5),IF(L11="","",L11)))</x:f>
      </x:c>
      <x:c r="K11" s="42" t="str">
        <x:f aca="0">IF(B11="","",IF(AND(I11&lt;&gt;"",M11&lt;&gt;""),IF(J11="","DONE - CHECK DUE DATE",IF(OR(I11&gt;J11,M11&gt;J11),"DONE LATE - REVIEW","DONE - EVIDENCE RETAINED")),IF(J11&lt;&gt;"",IF(TODAY()&gt;J11,"OVERDUE / INCOMPLETE","OPEN - LODGE AND SEND"),IF(H11&lt;&gt;"",IF(TODAY()&gt;H11,"EXPIRY PASSED - CHECK PORTAL","INVENTORY - CHECK PORTAL"),"CHECK DATES / PORTAL"))))</x:f>
      </x:c>
      <x:c r="L11" s="41"/>
      <x:c r="M11" s="41"/>
    </x:row>
    <x:row r="12" ht="19.5" hidden="0" customHeight="1">
      <x:c r="A12" s="10"/>
      <x:c r="B12" s="10"/>
      <x:c r="C12" s="11"/>
      <x:c r="D12" s="11"/>
      <x:c r="E12" s="12"/>
      <x:c r="F12" s="13"/>
      <x:c r="G12" s="12"/>
      <x:c r="H12" s="33">
        <x:f aca="0"/>
      </x:c>
      <x:c r="I12" s="36"/>
      <x:c r="J12" s="37" t="str">
        <x:f aca="0">IF(B12="","",IF(C12="VBA360 Plumbing Compliance",IF(G12="","",G12+5),IF(L12="","",L12)))</x:f>
      </x:c>
      <x:c r="K12" s="42" t="str">
        <x:f aca="0">IF(B12="","",IF(AND(I12&lt;&gt;"",M12&lt;&gt;""),IF(J12="","DONE - CHECK DUE DATE",IF(OR(I12&gt;J12,M12&gt;J12),"DONE LATE - REVIEW","DONE - EVIDENCE RETAINED")),IF(J12&lt;&gt;"",IF(TODAY()&gt;J12,"OVERDUE / INCOMPLETE","OPEN - LODGE AND SEND"),IF(H12&lt;&gt;"",IF(TODAY()&gt;H12,"EXPIRY PASSED - CHECK PORTAL","INVENTORY - CHECK PORTAL"),"CHECK DATES / PORTAL"))))</x:f>
      </x:c>
      <x:c r="L12" s="41"/>
      <x:c r="M12" s="41"/>
    </x:row>
    <x:row r="13" ht="19.5" hidden="0" customHeight="1">
      <x:c r="A13" s="10"/>
      <x:c r="B13" s="10"/>
      <x:c r="C13" s="11"/>
      <x:c r="D13" s="11"/>
      <x:c r="E13" s="12"/>
      <x:c r="F13" s="13"/>
      <x:c r="G13" s="12"/>
      <x:c r="H13" s="33">
        <x:f aca="0"/>
      </x:c>
      <x:c r="I13" s="36"/>
      <x:c r="J13" s="37" t="str">
        <x:f aca="0">IF(B13="","",IF(C13="VBA360 Plumbing Compliance",IF(G13="","",G13+5),IF(L13="","",L13)))</x:f>
      </x:c>
      <x:c r="K13" s="42" t="str">
        <x:f aca="0">IF(B13="","",IF(AND(I13&lt;&gt;"",M13&lt;&gt;""),IF(J13="","DONE - CHECK DUE DATE",IF(OR(I13&gt;J13,M13&gt;J13),"DONE LATE - REVIEW","DONE - EVIDENCE RETAINED")),IF(J13&lt;&gt;"",IF(TODAY()&gt;J13,"OVERDUE / INCOMPLETE","OPEN - LODGE AND SEND"),IF(H13&lt;&gt;"",IF(TODAY()&gt;H13,"EXPIRY PASSED - CHECK PORTAL","INVENTORY - CHECK PORTAL"),"CHECK DATES / PORTAL"))))</x:f>
      </x:c>
      <x:c r="L13" s="41"/>
      <x:c r="M13" s="41"/>
    </x:row>
    <x:row r="14" ht="19.5" hidden="0" customHeight="1">
      <x:c r="A14" s="10"/>
      <x:c r="B14" s="10"/>
      <x:c r="C14" s="11"/>
      <x:c r="D14" s="11"/>
      <x:c r="E14" s="12"/>
      <x:c r="F14" s="13"/>
      <x:c r="G14" s="12"/>
      <x:c r="H14" s="33">
        <x:f aca="0"/>
      </x:c>
      <x:c r="I14" s="36"/>
      <x:c r="J14" s="37" t="str">
        <x:f aca="0">IF(B14="","",IF(C14="VBA360 Plumbing Compliance",IF(G14="","",G14+5),IF(L14="","",L14)))</x:f>
      </x:c>
      <x:c r="K14" s="42" t="str">
        <x:f aca="0">IF(B14="","",IF(AND(I14&lt;&gt;"",M14&lt;&gt;""),IF(J14="","DONE - CHECK DUE DATE",IF(OR(I14&gt;J14,M14&gt;J14),"DONE LATE - REVIEW","DONE - EVIDENCE RETAINED")),IF(J14&lt;&gt;"",IF(TODAY()&gt;J14,"OVERDUE / INCOMPLETE","OPEN - LODGE AND SEND"),IF(H14&lt;&gt;"",IF(TODAY()&gt;H14,"EXPIRY PASSED - CHECK PORTAL","INVENTORY - CHECK PORTAL"),"CHECK DATES / PORTAL"))))</x:f>
      </x:c>
      <x:c r="L14" s="41"/>
      <x:c r="M14" s="41"/>
    </x:row>
    <x:row r="15" ht="19.5" hidden="0" customHeight="1">
      <x:c r="A15" s="10"/>
      <x:c r="B15" s="10"/>
      <x:c r="C15" s="11"/>
      <x:c r="D15" s="11"/>
      <x:c r="E15" s="12"/>
      <x:c r="F15" s="13"/>
      <x:c r="G15" s="12"/>
      <x:c r="H15" s="33">
        <x:f aca="0"/>
      </x:c>
      <x:c r="I15" s="36"/>
      <x:c r="J15" s="37" t="str">
        <x:f aca="0">IF(B15="","",IF(C15="VBA360 Plumbing Compliance",IF(G15="","",G15+5),IF(L15="","",L15)))</x:f>
      </x:c>
      <x:c r="K15" s="42" t="str">
        <x:f aca="0">IF(B15="","",IF(AND(I15&lt;&gt;"",M15&lt;&gt;""),IF(J15="","DONE - CHECK DUE DATE",IF(OR(I15&gt;J15,M15&gt;J15),"DONE LATE - REVIEW","DONE - EVIDENCE RETAINED")),IF(J15&lt;&gt;"",IF(TODAY()&gt;J15,"OVERDUE / INCOMPLETE","OPEN - LODGE AND SEND"),IF(H15&lt;&gt;"",IF(TODAY()&gt;H15,"EXPIRY PASSED - CHECK PORTAL","INVENTORY - CHECK PORTAL"),"CHECK DATES / PORTAL"))))</x:f>
      </x:c>
      <x:c r="L15" s="41"/>
      <x:c r="M15" s="41"/>
    </x:row>
    <x:row r="16" ht="19.5" hidden="0" customHeight="1">
      <x:c r="A16" s="10"/>
      <x:c r="B16" s="10"/>
      <x:c r="C16" s="11"/>
      <x:c r="D16" s="11"/>
      <x:c r="E16" s="12"/>
      <x:c r="F16" s="13"/>
      <x:c r="G16" s="12"/>
      <x:c r="H16" s="33">
        <x:f aca="0"/>
      </x:c>
      <x:c r="I16" s="36"/>
      <x:c r="J16" s="37" t="str">
        <x:f aca="0">IF(B16="","",IF(C16="VBA360 Plumbing Compliance",IF(G16="","",G16+5),IF(L16="","",L16)))</x:f>
      </x:c>
      <x:c r="K16" s="42" t="str">
        <x:f aca="0">IF(B16="","",IF(AND(I16&lt;&gt;"",M16&lt;&gt;""),IF(J16="","DONE - CHECK DUE DATE",IF(OR(I16&gt;J16,M16&gt;J16),"DONE LATE - REVIEW","DONE - EVIDENCE RETAINED")),IF(J16&lt;&gt;"",IF(TODAY()&gt;J16,"OVERDUE / INCOMPLETE","OPEN - LODGE AND SEND"),IF(H16&lt;&gt;"",IF(TODAY()&gt;H16,"EXPIRY PASSED - CHECK PORTAL","INVENTORY - CHECK PORTAL"),"CHECK DATES / PORTAL"))))</x:f>
      </x:c>
      <x:c r="L16" s="41"/>
      <x:c r="M16" s="41"/>
    </x:row>
    <x:row r="17" ht="19.5" hidden="0" customHeight="1">
      <x:c r="A17" s="10"/>
      <x:c r="B17" s="10"/>
      <x:c r="C17" s="11"/>
      <x:c r="D17" s="11"/>
      <x:c r="E17" s="12"/>
      <x:c r="F17" s="13"/>
      <x:c r="G17" s="12"/>
      <x:c r="H17" s="33">
        <x:f aca="0"/>
      </x:c>
      <x:c r="I17" s="36"/>
      <x:c r="J17" s="37" t="str">
        <x:f aca="0">IF(B17="","",IF(C17="VBA360 Plumbing Compliance",IF(G17="","",G17+5),IF(L17="","",L17)))</x:f>
      </x:c>
      <x:c r="K17" s="42" t="str">
        <x:f aca="0">IF(B17="","",IF(AND(I17&lt;&gt;"",M17&lt;&gt;""),IF(J17="","DONE - CHECK DUE DATE",IF(OR(I17&gt;J17,M17&gt;J17),"DONE LATE - REVIEW","DONE - EVIDENCE RETAINED")),IF(J17&lt;&gt;"",IF(TODAY()&gt;J17,"OVERDUE / INCOMPLETE","OPEN - LODGE AND SEND"),IF(H17&lt;&gt;"",IF(TODAY()&gt;H17,"EXPIRY PASSED - CHECK PORTAL","INVENTORY - CHECK PORTAL"),"CHECK DATES / PORTAL"))))</x:f>
      </x:c>
      <x:c r="L17" s="41"/>
      <x:c r="M17" s="41"/>
    </x:row>
    <x:row r="18" ht="19.5" hidden="0" customHeight="1">
      <x:c r="A18" s="10"/>
      <x:c r="B18" s="10"/>
      <x:c r="C18" s="11"/>
      <x:c r="D18" s="11"/>
      <x:c r="E18" s="12"/>
      <x:c r="F18" s="13"/>
      <x:c r="G18" s="12"/>
      <x:c r="H18" s="33">
        <x:f aca="0"/>
      </x:c>
      <x:c r="I18" s="36"/>
      <x:c r="J18" s="37" t="str">
        <x:f aca="0">IF(B18="","",IF(C18="VBA360 Plumbing Compliance",IF(G18="","",G18+5),IF(L18="","",L18)))</x:f>
      </x:c>
      <x:c r="K18" s="42" t="str">
        <x:f aca="0">IF(B18="","",IF(AND(I18&lt;&gt;"",M18&lt;&gt;""),IF(J18="","DONE - CHECK DUE DATE",IF(OR(I18&gt;J18,M18&gt;J18),"DONE LATE - REVIEW","DONE - EVIDENCE RETAINED")),IF(J18&lt;&gt;"",IF(TODAY()&gt;J18,"OVERDUE / INCOMPLETE","OPEN - LODGE AND SEND"),IF(H18&lt;&gt;"",IF(TODAY()&gt;H18,"EXPIRY PASSED - CHECK PORTAL","INVENTORY - CHECK PORTAL"),"CHECK DATES / PORTAL"))))</x:f>
      </x:c>
      <x:c r="L18" s="41"/>
      <x:c r="M18" s="41"/>
    </x:row>
    <x:row r="19" ht="19.5" hidden="0" customHeight="1">
      <x:c r="A19" s="10"/>
      <x:c r="B19" s="10"/>
      <x:c r="C19" s="11"/>
      <x:c r="D19" s="11"/>
      <x:c r="E19" s="12"/>
      <x:c r="F19" s="13"/>
      <x:c r="G19" s="12"/>
      <x:c r="H19" s="33">
        <x:f aca="0"/>
      </x:c>
      <x:c r="I19" s="36"/>
      <x:c r="J19" s="37" t="str">
        <x:f aca="0">IF(B19="","",IF(C19="VBA360 Plumbing Compliance",IF(G19="","",G19+5),IF(L19="","",L19)))</x:f>
      </x:c>
      <x:c r="K19" s="42" t="str">
        <x:f aca="0">IF(B19="","",IF(AND(I19&lt;&gt;"",M19&lt;&gt;""),IF(J19="","DONE - CHECK DUE DATE",IF(OR(I19&gt;J19,M19&gt;J19),"DONE LATE - REVIEW","DONE - EVIDENCE RETAINED")),IF(J19&lt;&gt;"",IF(TODAY()&gt;J19,"OVERDUE / INCOMPLETE","OPEN - LODGE AND SEND"),IF(H19&lt;&gt;"",IF(TODAY()&gt;H19,"EXPIRY PASSED - CHECK PORTAL","INVENTORY - CHECK PORTAL"),"CHECK DATES / PORTAL"))))</x:f>
      </x:c>
      <x:c r="L19" s="41"/>
      <x:c r="M19" s="41"/>
    </x:row>
    <x:row r="20" ht="19.5" hidden="0" customHeight="1">
      <x:c r="A20" s="10"/>
      <x:c r="B20" s="10"/>
      <x:c r="C20" s="11"/>
      <x:c r="D20" s="11"/>
      <x:c r="E20" s="12"/>
      <x:c r="F20" s="13"/>
      <x:c r="G20" s="12"/>
      <x:c r="H20" s="33">
        <x:f aca="0"/>
      </x:c>
      <x:c r="I20" s="36"/>
      <x:c r="J20" s="37" t="str">
        <x:f aca="0">IF(B20="","",IF(C20="VBA360 Plumbing Compliance",IF(G20="","",G20+5),IF(L20="","",L20)))</x:f>
      </x:c>
      <x:c r="K20" s="42" t="str">
        <x:f aca="0">IF(B20="","",IF(AND(I20&lt;&gt;"",M20&lt;&gt;""),IF(J20="","DONE - CHECK DUE DATE",IF(OR(I20&gt;J20,M20&gt;J20),"DONE LATE - REVIEW","DONE - EVIDENCE RETAINED")),IF(J20&lt;&gt;"",IF(TODAY()&gt;J20,"OVERDUE / INCOMPLETE","OPEN - LODGE AND SEND"),IF(H20&lt;&gt;"",IF(TODAY()&gt;H20,"EXPIRY PASSED - CHECK PORTAL","INVENTORY - CHECK PORTAL"),"CHECK DATES / PORTAL"))))</x:f>
      </x:c>
      <x:c r="L20" s="41"/>
      <x:c r="M20" s="41"/>
    </x:row>
    <x:row r="21" ht="19.5" hidden="0" customHeight="1">
      <x:c r="A21" s="10"/>
      <x:c r="B21" s="10"/>
      <x:c r="C21" s="11"/>
      <x:c r="D21" s="11"/>
      <x:c r="E21" s="12"/>
      <x:c r="F21" s="13"/>
      <x:c r="G21" s="12"/>
      <x:c r="H21" s="33">
        <x:f aca="0"/>
      </x:c>
      <x:c r="I21" s="36"/>
      <x:c r="J21" s="37" t="str">
        <x:f aca="0">IF(B21="","",IF(C21="VBA360 Plumbing Compliance",IF(G21="","",G21+5),IF(L21="","",L21)))</x:f>
      </x:c>
      <x:c r="K21" s="42" t="str">
        <x:f aca="0">IF(B21="","",IF(AND(I21&lt;&gt;"",M21&lt;&gt;""),IF(J21="","DONE - CHECK DUE DATE",IF(OR(I21&gt;J21,M21&gt;J21),"DONE LATE - REVIEW","DONE - EVIDENCE RETAINED")),IF(J21&lt;&gt;"",IF(TODAY()&gt;J21,"OVERDUE / INCOMPLETE","OPEN - LODGE AND SEND"),IF(H21&lt;&gt;"",IF(TODAY()&gt;H21,"EXPIRY PASSED - CHECK PORTAL","INVENTORY - CHECK PORTAL"),"CHECK DATES / PORTAL"))))</x:f>
      </x:c>
      <x:c r="L21" s="41"/>
      <x:c r="M21" s="41"/>
    </x:row>
    <x:row r="22" ht="21.75" hidden="0" customHeight="1">
      <x:c r="A22" s="16"/>
      <x:c r="B22" s="17" t="n">
        <x:f aca="0">COUNTA(B6:B21)</x:f>
        <x:v>0</x:v>
      </x:c>
      <x:c r="C22" s="18"/>
      <x:c r="D22" s="18"/>
      <x:c r="E22" s="18"/>
      <x:c r="F22" s="19" t="n">
        <x:f aca="0">SUM(F6:F21)</x:f>
        <x:v>0</x:v>
      </x:c>
      <x:c r="G22" s="18"/>
      <x:c r="H22" s="38"/>
      <x:c r="I22" s="39"/>
      <x:c r="J22" s="39" t="str">
        <x:f>IF(B22="","",IF(C22="VBA360 Plumbing Compliance",IF(G22="","",G22+5),IF(L22="","",L22)))</x:f>
      </x:c>
      <x:c r="K22" s="43" t="str">
        <x:f aca="0">IF(B22="","",IF(AND(I22&lt;&gt;"",M22&lt;&gt;""),IF(J22="","DONE - CHECK DUE DATE",IF(OR(I22&gt;J22,M22&gt;J22),"DONE LATE - REVIEW","DONE - EVIDENCE RETAINED")),IF(J22&lt;&gt;"",IF(TODAY()&gt;J22,"OVERDUE / INCOMPLETE","OPEN - LODGE AND SEND"),IF(H22&lt;&gt;"",IF(TODAY()&gt;H22,"EXPIRY PASSED - CHECK PORTAL","INVENTORY - CHECK PORTAL"),"CHECK DATES / PORTAL"))))</x:f>
      </x:c>
      <x:c r="L22" s="41"/>
      <x:c r="M22" s="41"/>
    </x:row>
    <x:row r="23">
      <x:c r="H23" s="40"/>
      <x:c r="I23" s="41"/>
      <x:c r="J23" s="41" t="str">
        <x:f>IF(B23="","",IF(C23="VBA360 Plumbing Compliance",IF(G23="","",G23+5),IF(L23="","",L23)))</x:f>
      </x:c>
      <x:c r="K23" s="44" t="str">
        <x:f>IF(B23="","",IF(AND(I23&lt;&gt;"",M23&lt;&gt;""),IF(J23="","DONE - CHECK DUE DATE",IF(OR(I23&gt;J23,M23&gt;J23),"DONE LATE - REVIEW","DONE - EVIDENCE RETAINED")),IF(J23&lt;&gt;"",IF(TODAY()&gt;J23,"OVERDUE / INCOMPLETE","OPEN - LODGE AND SEND"),IF(H23&lt;&gt;"",IF(TODAY()&gt;H23,"EXPIRY PASSED - CHECK PORTAL","INVENTORY - CHECK PORTAL"),"CHECK DATES / PORTAL"))))</x:f>
      </x:c>
      <x:c r="L23" s="41"/>
      <x:c r="M23" s="41"/>
    </x:row>
    <x:row r="24">
      <x:c r="H24" s="40"/>
      <x:c r="I24" s="41"/>
      <x:c r="J24" s="41" t="str">
        <x:f>IF(B24="","",IF(C24="VBA360 Plumbing Compliance",IF(G24="","",G24+5),IF(L24="","",L24)))</x:f>
      </x:c>
      <x:c r="K24" s="44" t="str">
        <x:f>IF(B24="","",IF(AND(I24&lt;&gt;"",M24&lt;&gt;""),IF(J24="","DONE - CHECK DUE DATE",IF(OR(I24&gt;J24,M24&gt;J24),"DONE LATE - REVIEW","DONE - EVIDENCE RETAINED")),IF(J24&lt;&gt;"",IF(TODAY()&gt;J24,"OVERDUE / INCOMPLETE","OPEN - LODGE AND SEND"),IF(H24&lt;&gt;"",IF(TODAY()&gt;H24,"EXPIRY PASSED - CHECK PORTAL","INVENTORY - CHECK PORTAL"),"CHECK DATES / PORTAL"))))</x:f>
      </x:c>
      <x:c r="L24" s="41"/>
      <x:c r="M24" s="41"/>
    </x:row>
    <x:row r="25">
      <x:c r="H25" s="40"/>
      <x:c r="I25" s="41"/>
      <x:c r="J25" s="41" t="str">
        <x:f>IF(B25="","",IF(C25="VBA360 Plumbing Compliance",IF(G25="","",G25+5),IF(L25="","",L25)))</x:f>
      </x:c>
      <x:c r="K25" s="44" t="str">
        <x:f>IF(B25="","",IF(AND(I25&lt;&gt;"",M25&lt;&gt;""),IF(J25="","DONE - CHECK DUE DATE",IF(OR(I25&gt;J25,M25&gt;J25),"DONE LATE - REVIEW","DONE - EVIDENCE RETAINED")),IF(J25&lt;&gt;"",IF(TODAY()&gt;J25,"OVERDUE / INCOMPLETE","OPEN - LODGE AND SEND"),IF(H25&lt;&gt;"",IF(TODAY()&gt;H25,"EXPIRY PASSED - CHECK PORTAL","INVENTORY - CHECK PORTAL"),"CHECK DATES / PORTAL"))))</x:f>
      </x:c>
      <x:c r="L25" s="41"/>
      <x:c r="M25" s="41"/>
    </x:row>
    <x:row r="26">
      <x:c r="H26" s="40"/>
      <x:c r="I26" s="41"/>
      <x:c r="J26" s="41" t="str">
        <x:f>IF(B26="","",IF(C26="VBA360 Plumbing Compliance",IF(G26="","",G26+5),IF(L26="","",L26)))</x:f>
      </x:c>
      <x:c r="K26" s="44" t="str">
        <x:f>IF(B26="","",IF(AND(I26&lt;&gt;"",M26&lt;&gt;""),IF(J26="","DONE - CHECK DUE DATE",IF(OR(I26&gt;J26,M26&gt;J26),"DONE LATE - REVIEW","DONE - EVIDENCE RETAINED")),IF(J26&lt;&gt;"",IF(TODAY()&gt;J26,"OVERDUE / INCOMPLETE","OPEN - LODGE AND SEND"),IF(H26&lt;&gt;"",IF(TODAY()&gt;H26,"EXPIRY PASSED - CHECK PORTAL","INVENTORY - CHECK PORTAL"),"CHECK DATES / PORTAL"))))</x:f>
      </x:c>
      <x:c r="L26" s="41"/>
      <x:c r="M26" s="41"/>
    </x:row>
    <x:row r="27">
      <x:c r="H27" s="40"/>
      <x:c r="I27" s="41"/>
      <x:c r="J27" s="41" t="str">
        <x:f>IF(B27="","",IF(C27="VBA360 Plumbing Compliance",IF(G27="","",G27+5),IF(L27="","",L27)))</x:f>
      </x:c>
      <x:c r="K27" s="44" t="str">
        <x:f>IF(B27="","",IF(AND(I27&lt;&gt;"",M27&lt;&gt;""),IF(J27="","DONE - CHECK DUE DATE",IF(OR(I27&gt;J27,M27&gt;J27),"DONE LATE - REVIEW","DONE - EVIDENCE RETAINED")),IF(J27&lt;&gt;"",IF(TODAY()&gt;J27,"OVERDUE / INCOMPLETE","OPEN - LODGE AND SEND"),IF(H27&lt;&gt;"",IF(TODAY()&gt;H27,"EXPIRY PASSED - CHECK PORTAL","INVENTORY - CHECK PORTAL"),"CHECK DATES / PORTAL"))))</x:f>
      </x:c>
      <x:c r="L27" s="41"/>
      <x:c r="M27" s="41"/>
    </x:row>
    <x:row r="28">
      <x:c r="H28" s="40"/>
      <x:c r="I28" s="41"/>
      <x:c r="J28" s="41" t="str">
        <x:f>IF(B28="","",IF(C28="VBA360 Plumbing Compliance",IF(G28="","",G28+5),IF(L28="","",L28)))</x:f>
      </x:c>
      <x:c r="K28" s="44" t="str">
        <x:f>IF(B28="","",IF(AND(I28&lt;&gt;"",M28&lt;&gt;""),IF(J28="","DONE - CHECK DUE DATE",IF(OR(I28&gt;J28,M28&gt;J28),"DONE LATE - REVIEW","DONE - EVIDENCE RETAINED")),IF(J28&lt;&gt;"",IF(TODAY()&gt;J28,"OVERDUE / INCOMPLETE","OPEN - LODGE AND SEND"),IF(H28&lt;&gt;"",IF(TODAY()&gt;H28,"EXPIRY PASSED - CHECK PORTAL","INVENTORY - CHECK PORTAL"),"CHECK DATES / PORTAL"))))</x:f>
      </x:c>
      <x:c r="L28" s="41"/>
      <x:c r="M28" s="41"/>
    </x:row>
    <x:row r="29">
      <x:c r="H29" s="40"/>
      <x:c r="I29" s="41"/>
      <x:c r="J29" s="41" t="str">
        <x:f>IF(B29="","",IF(C29="VBA360 Plumbing Compliance",IF(G29="","",G29+5),IF(L29="","",L29)))</x:f>
      </x:c>
      <x:c r="K29" s="44" t="str">
        <x:f>IF(B29="","",IF(AND(I29&lt;&gt;"",M29&lt;&gt;""),IF(J29="","DONE - CHECK DUE DATE",IF(OR(I29&gt;J29,M29&gt;J29),"DONE LATE - REVIEW","DONE - EVIDENCE RETAINED")),IF(J29&lt;&gt;"",IF(TODAY()&gt;J29,"OVERDUE / INCOMPLETE","OPEN - LODGE AND SEND"),IF(H29&lt;&gt;"",IF(TODAY()&gt;H29,"EXPIRY PASSED - CHECK PORTAL","INVENTORY - CHECK PORTAL"),"CHECK DATES / PORTAL"))))</x:f>
      </x:c>
      <x:c r="L29" s="41"/>
      <x:c r="M29" s="41"/>
    </x:row>
    <x:row r="30">
      <x:c r="H30" s="40"/>
      <x:c r="I30" s="41"/>
      <x:c r="J30" s="41" t="str">
        <x:f>IF(B30="","",IF(C30="VBA360 Plumbing Compliance",IF(G30="","",G30+5),IF(L30="","",L30)))</x:f>
      </x:c>
      <x:c r="K30" s="44" t="str">
        <x:f>IF(B30="","",IF(AND(I30&lt;&gt;"",M30&lt;&gt;""),IF(J30="","DONE - CHECK DUE DATE",IF(OR(I30&gt;J30,M30&gt;J30),"DONE LATE - REVIEW","DONE - EVIDENCE RETAINED")),IF(J30&lt;&gt;"",IF(TODAY()&gt;J30,"OVERDUE / INCOMPLETE","OPEN - LODGE AND SEND"),IF(H30&lt;&gt;"",IF(TODAY()&gt;H30,"EXPIRY PASSED - CHECK PORTAL","INVENTORY - CHECK PORTAL"),"CHECK DATES / PORTAL"))))</x:f>
      </x:c>
      <x:c r="L30" s="41"/>
      <x:c r="M30" s="41"/>
    </x:row>
    <x:row r="31">
      <x:c r="H31" s="40"/>
      <x:c r="I31" s="41"/>
      <x:c r="J31" s="41" t="str">
        <x:f>IF(B31="","",IF(C31="VBA360 Plumbing Compliance",IF(G31="","",G31+5),IF(L31="","",L31)))</x:f>
      </x:c>
      <x:c r="K31" s="44" t="str">
        <x:f>IF(B31="","",IF(AND(I31&lt;&gt;"",M31&lt;&gt;""),IF(J31="","DONE - CHECK DUE DATE",IF(OR(I31&gt;J31,M31&gt;J31),"DONE LATE - REVIEW","DONE - EVIDENCE RETAINED")),IF(J31&lt;&gt;"",IF(TODAY()&gt;J31,"OVERDUE / INCOMPLETE","OPEN - LODGE AND SEND"),IF(H31&lt;&gt;"",IF(TODAY()&gt;H31,"EXPIRY PASSED - CHECK PORTAL","INVENTORY - CHECK PORTAL"),"CHECK DATES / PORTAL"))))</x:f>
      </x:c>
      <x:c r="L31" s="41"/>
      <x:c r="M31" s="41"/>
    </x:row>
    <x:row r="32">
      <x:c r="H32" s="40"/>
      <x:c r="I32" s="41"/>
      <x:c r="J32" s="41" t="str">
        <x:f>IF(B32="","",IF(C32="VBA360 Plumbing Compliance",IF(G32="","",G32+5),IF(L32="","",L32)))</x:f>
      </x:c>
      <x:c r="K32" s="44" t="str">
        <x:f>IF(B32="","",IF(AND(I32&lt;&gt;"",M32&lt;&gt;""),IF(J32="","DONE - CHECK DUE DATE",IF(OR(I32&gt;J32,M32&gt;J32),"DONE LATE - REVIEW","DONE - EVIDENCE RETAINED")),IF(J32&lt;&gt;"",IF(TODAY()&gt;J32,"OVERDUE / INCOMPLETE","OPEN - LODGE AND SEND"),IF(H32&lt;&gt;"",IF(TODAY()&gt;H32,"EXPIRY PASSED - CHECK PORTAL","INVENTORY - CHECK PORTAL"),"CHECK DATES / PORTAL"))))</x:f>
      </x:c>
      <x:c r="L32" s="41"/>
      <x:c r="M32" s="41"/>
    </x:row>
    <x:row r="33">
      <x:c r="H33" s="40"/>
      <x:c r="I33" s="41"/>
      <x:c r="J33" s="41" t="str">
        <x:f>IF(B33="","",IF(C33="VBA360 Plumbing Compliance",IF(G33="","",G33+5),IF(L33="","",L33)))</x:f>
      </x:c>
      <x:c r="K33" s="44" t="str">
        <x:f>IF(B33="","",IF(AND(I33&lt;&gt;"",M33&lt;&gt;""),IF(J33="","DONE - CHECK DUE DATE",IF(OR(I33&gt;J33,M33&gt;J33),"DONE LATE - REVIEW","DONE - EVIDENCE RETAINED")),IF(J33&lt;&gt;"",IF(TODAY()&gt;J33,"OVERDUE / INCOMPLETE","OPEN - LODGE AND SEND"),IF(H33&lt;&gt;"",IF(TODAY()&gt;H33,"EXPIRY PASSED - CHECK PORTAL","INVENTORY - CHECK PORTAL"),"CHECK DATES / PORTAL"))))</x:f>
      </x:c>
      <x:c r="L33" s="41"/>
      <x:c r="M33" s="41"/>
    </x:row>
    <x:row r="34">
      <x:c r="H34" s="40"/>
      <x:c r="I34" s="41"/>
      <x:c r="J34" s="41" t="str">
        <x:f>IF(B34="","",IF(C34="VBA360 Plumbing Compliance",IF(G34="","",G34+5),IF(L34="","",L34)))</x:f>
      </x:c>
      <x:c r="K34" s="44" t="str">
        <x:f>IF(B34="","",IF(AND(I34&lt;&gt;"",M34&lt;&gt;""),IF(J34="","DONE - CHECK DUE DATE",IF(OR(I34&gt;J34,M34&gt;J34),"DONE LATE - REVIEW","DONE - EVIDENCE RETAINED")),IF(J34&lt;&gt;"",IF(TODAY()&gt;J34,"OVERDUE / INCOMPLETE","OPEN - LODGE AND SEND"),IF(H34&lt;&gt;"",IF(TODAY()&gt;H34,"EXPIRY PASSED - CHECK PORTAL","INVENTORY - CHECK PORTAL"),"CHECK DATES / PORTAL"))))</x:f>
      </x:c>
      <x:c r="L34" s="41"/>
      <x:c r="M34" s="41"/>
    </x:row>
    <x:row r="35">
      <x:c r="H35" s="40"/>
      <x:c r="I35" s="41"/>
      <x:c r="J35" s="41" t="str">
        <x:f>IF(B35="","",IF(C35="VBA360 Plumbing Compliance",IF(G35="","",G35+5),IF(L35="","",L35)))</x:f>
      </x:c>
      <x:c r="K35" s="44" t="str">
        <x:f>IF(B35="","",IF(AND(I35&lt;&gt;"",M35&lt;&gt;""),IF(J35="","DONE - CHECK DUE DATE",IF(OR(I35&gt;J35,M35&gt;J35),"DONE LATE - REVIEW","DONE - EVIDENCE RETAINED")),IF(J35&lt;&gt;"",IF(TODAY()&gt;J35,"OVERDUE / INCOMPLETE","OPEN - LODGE AND SEND"),IF(H35&lt;&gt;"",IF(TODAY()&gt;H35,"EXPIRY PASSED - CHECK PORTAL","INVENTORY - CHECK PORTAL"),"CHECK DATES / PORTAL"))))</x:f>
      </x:c>
      <x:c r="L35" s="41"/>
      <x:c r="M35" s="41"/>
    </x:row>
    <x:row r="36">
      <x:c r="H36" s="40"/>
      <x:c r="I36" s="41"/>
      <x:c r="J36" s="41" t="str">
        <x:f>IF(B36="","",IF(C36="VBA360 Plumbing Compliance",IF(G36="","",G36+5),IF(L36="","",L36)))</x:f>
      </x:c>
      <x:c r="K36" s="44" t="str">
        <x:f>IF(B36="","",IF(AND(I36&lt;&gt;"",M36&lt;&gt;""),IF(J36="","DONE - CHECK DUE DATE",IF(OR(I36&gt;J36,M36&gt;J36),"DONE LATE - REVIEW","DONE - EVIDENCE RETAINED")),IF(J36&lt;&gt;"",IF(TODAY()&gt;J36,"OVERDUE / INCOMPLETE","OPEN - LODGE AND SEND"),IF(H36&lt;&gt;"",IF(TODAY()&gt;H36,"EXPIRY PASSED - CHECK PORTAL","INVENTORY - CHECK PORTAL"),"CHECK DATES / PORTAL"))))</x:f>
      </x:c>
      <x:c r="L36" s="41"/>
      <x:c r="M36" s="41"/>
    </x:row>
    <x:row r="37">
      <x:c r="H37" s="40"/>
      <x:c r="I37" s="41"/>
      <x:c r="J37" s="41" t="str">
        <x:f>IF(B37="","",IF(C37="VBA360 Plumbing Compliance",IF(G37="","",G37+5),IF(L37="","",L37)))</x:f>
      </x:c>
      <x:c r="K37" s="44" t="str">
        <x:f>IF(B37="","",IF(AND(I37&lt;&gt;"",M37&lt;&gt;""),IF(J37="","DONE - CHECK DUE DATE",IF(OR(I37&gt;J37,M37&gt;J37),"DONE LATE - REVIEW","DONE - EVIDENCE RETAINED")),IF(J37&lt;&gt;"",IF(TODAY()&gt;J37,"OVERDUE / INCOMPLETE","OPEN - LODGE AND SEND"),IF(H37&lt;&gt;"",IF(TODAY()&gt;H37,"EXPIRY PASSED - CHECK PORTAL","INVENTORY - CHECK PORTAL"),"CHECK DATES / PORTAL"))))</x:f>
      </x:c>
      <x:c r="L37" s="41"/>
      <x:c r="M37" s="41"/>
    </x:row>
    <x:row r="38">
      <x:c r="H38" s="40"/>
      <x:c r="I38" s="41"/>
      <x:c r="J38" s="41" t="str">
        <x:f>IF(B38="","",IF(C38="VBA360 Plumbing Compliance",IF(G38="","",G38+5),IF(L38="","",L38)))</x:f>
      </x:c>
      <x:c r="K38" s="44" t="str">
        <x:f>IF(B38="","",IF(AND(I38&lt;&gt;"",M38&lt;&gt;""),IF(J38="","DONE - CHECK DUE DATE",IF(OR(I38&gt;J38,M38&gt;J38),"DONE LATE - REVIEW","DONE - EVIDENCE RETAINED")),IF(J38&lt;&gt;"",IF(TODAY()&gt;J38,"OVERDUE / INCOMPLETE","OPEN - LODGE AND SEND"),IF(H38&lt;&gt;"",IF(TODAY()&gt;H38,"EXPIRY PASSED - CHECK PORTAL","INVENTORY - CHECK PORTAL"),"CHECK DATES / PORTAL"))))</x:f>
      </x:c>
      <x:c r="L38" s="41"/>
      <x:c r="M38" s="41"/>
    </x:row>
    <x:row r="39">
      <x:c r="H39" s="40"/>
      <x:c r="I39" s="41"/>
      <x:c r="J39" s="41" t="str">
        <x:f>IF(B39="","",IF(C39="VBA360 Plumbing Compliance",IF(G39="","",G39+5),IF(L39="","",L39)))</x:f>
      </x:c>
      <x:c r="K39" s="44" t="str">
        <x:f>IF(B39="","",IF(AND(I39&lt;&gt;"",M39&lt;&gt;""),IF(J39="","DONE - CHECK DUE DATE",IF(OR(I39&gt;J39,M39&gt;J39),"DONE LATE - REVIEW","DONE - EVIDENCE RETAINED")),IF(J39&lt;&gt;"",IF(TODAY()&gt;J39,"OVERDUE / INCOMPLETE","OPEN - LODGE AND SEND"),IF(H39&lt;&gt;"",IF(TODAY()&gt;H39,"EXPIRY PASSED - CHECK PORTAL","INVENTORY - CHECK PORTAL"),"CHECK DATES / PORTAL"))))</x:f>
      </x:c>
      <x:c r="L39" s="41"/>
      <x:c r="M39" s="41"/>
    </x:row>
    <x:row r="40">
      <x:c r="H40" s="40"/>
      <x:c r="I40" s="41"/>
      <x:c r="J40" s="41" t="str">
        <x:f>IF(B40="","",IF(C40="VBA360 Plumbing Compliance",IF(G40="","",G40+5),IF(L40="","",L40)))</x:f>
      </x:c>
      <x:c r="K40" s="44" t="str">
        <x:f>IF(B40="","",IF(AND(I40&lt;&gt;"",M40&lt;&gt;""),IF(J40="","DONE - CHECK DUE DATE",IF(OR(I40&gt;J40,M40&gt;J40),"DONE LATE - REVIEW","DONE - EVIDENCE RETAINED")),IF(J40&lt;&gt;"",IF(TODAY()&gt;J40,"OVERDUE / INCOMPLETE","OPEN - LODGE AND SEND"),IF(H40&lt;&gt;"",IF(TODAY()&gt;H40,"EXPIRY PASSED - CHECK PORTAL","INVENTORY - CHECK PORTAL"),"CHECK DATES / PORTAL"))))</x:f>
      </x:c>
      <x:c r="L40" s="41"/>
      <x:c r="M40" s="41"/>
    </x:row>
    <x:row r="41">
      <x:c r="H41" s="40"/>
      <x:c r="I41" s="41"/>
      <x:c r="J41" s="41" t="str">
        <x:f>IF(B41="","",IF(C41="VBA360 Plumbing Compliance",IF(G41="","",G41+5),IF(L41="","",L41)))</x:f>
      </x:c>
      <x:c r="K41" s="44" t="str">
        <x:f>IF(B41="","",IF(AND(I41&lt;&gt;"",M41&lt;&gt;""),IF(J41="","DONE - CHECK DUE DATE",IF(OR(I41&gt;J41,M41&gt;J41),"DONE LATE - REVIEW","DONE - EVIDENCE RETAINED")),IF(J41&lt;&gt;"",IF(TODAY()&gt;J41,"OVERDUE / INCOMPLETE","OPEN - LODGE AND SEND"),IF(H41&lt;&gt;"",IF(TODAY()&gt;H41,"EXPIRY PASSED - CHECK PORTAL","INVENTORY - CHECK PORTAL"),"CHECK DATES / PORTAL"))))</x:f>
      </x:c>
      <x:c r="L41" s="41"/>
      <x:c r="M41" s="41"/>
    </x:row>
    <x:row r="42">
      <x:c r="H42" s="40"/>
      <x:c r="I42" s="41"/>
      <x:c r="J42" s="41" t="str">
        <x:f>IF(B42="","",IF(C42="VBA360 Plumbing Compliance",IF(G42="","",G42+5),IF(L42="","",L42)))</x:f>
      </x:c>
      <x:c r="K42" s="44" t="str">
        <x:f>IF(B42="","",IF(AND(I42&lt;&gt;"",M42&lt;&gt;""),IF(J42="","DONE - CHECK DUE DATE",IF(OR(I42&gt;J42,M42&gt;J42),"DONE LATE - REVIEW","DONE - EVIDENCE RETAINED")),IF(J42&lt;&gt;"",IF(TODAY()&gt;J42,"OVERDUE / INCOMPLETE","OPEN - LODGE AND SEND"),IF(H42&lt;&gt;"",IF(TODAY()&gt;H42,"EXPIRY PASSED - CHECK PORTAL","INVENTORY - CHECK PORTAL"),"CHECK DATES / PORTAL"))))</x:f>
      </x:c>
      <x:c r="L42" s="41"/>
      <x:c r="M42" s="41"/>
    </x:row>
    <x:row r="43">
      <x:c r="H43" s="40"/>
      <x:c r="I43" s="41"/>
      <x:c r="J43" s="41" t="str">
        <x:f>IF(B43="","",IF(C43="VBA360 Plumbing Compliance",IF(G43="","",G43+5),IF(L43="","",L43)))</x:f>
      </x:c>
      <x:c r="K43" s="44" t="str">
        <x:f>IF(B43="","",IF(AND(I43&lt;&gt;"",M43&lt;&gt;""),IF(J43="","DONE - CHECK DUE DATE",IF(OR(I43&gt;J43,M43&gt;J43),"DONE LATE - REVIEW","DONE - EVIDENCE RETAINED")),IF(J43&lt;&gt;"",IF(TODAY()&gt;J43,"OVERDUE / INCOMPLETE","OPEN - LODGE AND SEND"),IF(H43&lt;&gt;"",IF(TODAY()&gt;H43,"EXPIRY PASSED - CHECK PORTAL","INVENTORY - CHECK PORTAL"),"CHECK DATES / PORTAL"))))</x:f>
      </x:c>
      <x:c r="L43" s="41"/>
      <x:c r="M43" s="41"/>
    </x:row>
    <x:row r="44">
      <x:c r="H44" s="40"/>
      <x:c r="I44" s="41"/>
      <x:c r="J44" s="41" t="str">
        <x:f>IF(B44="","",IF(C44="VBA360 Plumbing Compliance",IF(G44="","",G44+5),IF(L44="","",L44)))</x:f>
      </x:c>
      <x:c r="K44" s="44" t="str">
        <x:f>IF(B44="","",IF(AND(I44&lt;&gt;"",M44&lt;&gt;""),IF(J44="","DONE - CHECK DUE DATE",IF(OR(I44&gt;J44,M44&gt;J44),"DONE LATE - REVIEW","DONE - EVIDENCE RETAINED")),IF(J44&lt;&gt;"",IF(TODAY()&gt;J44,"OVERDUE / INCOMPLETE","OPEN - LODGE AND SEND"),IF(H44&lt;&gt;"",IF(TODAY()&gt;H44,"EXPIRY PASSED - CHECK PORTAL","INVENTORY - CHECK PORTAL"),"CHECK DATES / PORTAL"))))</x:f>
      </x:c>
      <x:c r="L44" s="41"/>
      <x:c r="M44" s="41"/>
    </x:row>
    <x:row r="45">
      <x:c r="H45" s="40"/>
      <x:c r="I45" s="41"/>
      <x:c r="J45" s="41" t="str">
        <x:f>IF(B45="","",IF(C45="VBA360 Plumbing Compliance",IF(G45="","",G45+5),IF(L45="","",L45)))</x:f>
      </x:c>
      <x:c r="K45" s="44" t="str">
        <x:f>IF(B45="","",IF(AND(I45&lt;&gt;"",M45&lt;&gt;""),IF(J45="","DONE - CHECK DUE DATE",IF(OR(I45&gt;J45,M45&gt;J45),"DONE LATE - REVIEW","DONE - EVIDENCE RETAINED")),IF(J45&lt;&gt;"",IF(TODAY()&gt;J45,"OVERDUE / INCOMPLETE","OPEN - LODGE AND SEND"),IF(H45&lt;&gt;"",IF(TODAY()&gt;H45,"EXPIRY PASSED - CHECK PORTAL","INVENTORY - CHECK PORTAL"),"CHECK DATES / PORTAL"))))</x:f>
      </x:c>
      <x:c r="L45" s="41"/>
      <x:c r="M45" s="41"/>
    </x:row>
    <x:row r="46">
      <x:c r="H46" s="40"/>
      <x:c r="I46" s="41"/>
      <x:c r="J46" s="41" t="str">
        <x:f>IF(B46="","",IF(C46="VBA360 Plumbing Compliance",IF(G46="","",G46+5),IF(L46="","",L46)))</x:f>
      </x:c>
      <x:c r="K46" s="44" t="str">
        <x:f>IF(B46="","",IF(AND(I46&lt;&gt;"",M46&lt;&gt;""),IF(J46="","DONE - CHECK DUE DATE",IF(OR(I46&gt;J46,M46&gt;J46),"DONE LATE - REVIEW","DONE - EVIDENCE RETAINED")),IF(J46&lt;&gt;"",IF(TODAY()&gt;J46,"OVERDUE / INCOMPLETE","OPEN - LODGE AND SEND"),IF(H46&lt;&gt;"",IF(TODAY()&gt;H46,"EXPIRY PASSED - CHECK PORTAL","INVENTORY - CHECK PORTAL"),"CHECK DATES / PORTAL"))))</x:f>
      </x:c>
      <x:c r="L46" s="41"/>
      <x:c r="M46" s="41"/>
    </x:row>
    <x:row r="47">
      <x:c r="H47" s="40"/>
      <x:c r="I47" s="41"/>
      <x:c r="J47" s="41" t="str">
        <x:f>IF(B47="","",IF(C47="VBA360 Plumbing Compliance",IF(G47="","",G47+5),IF(L47="","",L47)))</x:f>
      </x:c>
      <x:c r="K47" s="44" t="str">
        <x:f>IF(B47="","",IF(AND(I47&lt;&gt;"",M47&lt;&gt;""),IF(J47="","DONE - CHECK DUE DATE",IF(OR(I47&gt;J47,M47&gt;J47),"DONE LATE - REVIEW","DONE - EVIDENCE RETAINED")),IF(J47&lt;&gt;"",IF(TODAY()&gt;J47,"OVERDUE / INCOMPLETE","OPEN - LODGE AND SEND"),IF(H47&lt;&gt;"",IF(TODAY()&gt;H47,"EXPIRY PASSED - CHECK PORTAL","INVENTORY - CHECK PORTAL"),"CHECK DATES / PORTAL"))))</x:f>
      </x:c>
      <x:c r="L47" s="41"/>
      <x:c r="M47" s="41"/>
    </x:row>
    <x:row r="48">
      <x:c r="H48" s="40"/>
      <x:c r="I48" s="41"/>
      <x:c r="J48" s="41" t="str">
        <x:f>IF(B48="","",IF(C48="VBA360 Plumbing Compliance",IF(G48="","",G48+5),IF(L48="","",L48)))</x:f>
      </x:c>
      <x:c r="K48" s="44" t="str">
        <x:f>IF(B48="","",IF(AND(I48&lt;&gt;"",M48&lt;&gt;""),IF(J48="","DONE - CHECK DUE DATE",IF(OR(I48&gt;J48,M48&gt;J48),"DONE LATE - REVIEW","DONE - EVIDENCE RETAINED")),IF(J48&lt;&gt;"",IF(TODAY()&gt;J48,"OVERDUE / INCOMPLETE","OPEN - LODGE AND SEND"),IF(H48&lt;&gt;"",IF(TODAY()&gt;H48,"EXPIRY PASSED - CHECK PORTAL","INVENTORY - CHECK PORTAL"),"CHECK DATES / PORTAL"))))</x:f>
      </x:c>
      <x:c r="L48" s="41"/>
      <x:c r="M48" s="41"/>
    </x:row>
    <x:row r="49">
      <x:c r="H49" s="40"/>
      <x:c r="I49" s="41"/>
      <x:c r="J49" s="41" t="str">
        <x:f>IF(B49="","",IF(C49="VBA360 Plumbing Compliance",IF(G49="","",G49+5),IF(L49="","",L49)))</x:f>
      </x:c>
      <x:c r="K49" s="44" t="str">
        <x:f>IF(B49="","",IF(AND(I49&lt;&gt;"",M49&lt;&gt;""),IF(J49="","DONE - CHECK DUE DATE",IF(OR(I49&gt;J49,M49&gt;J49),"DONE LATE - REVIEW","DONE - EVIDENCE RETAINED")),IF(J49&lt;&gt;"",IF(TODAY()&gt;J49,"OVERDUE / INCOMPLETE","OPEN - LODGE AND SEND"),IF(H49&lt;&gt;"",IF(TODAY()&gt;H49,"EXPIRY PASSED - CHECK PORTAL","INVENTORY - CHECK PORTAL"),"CHECK DATES / PORTAL"))))</x:f>
      </x:c>
      <x:c r="L49" s="41"/>
      <x:c r="M49" s="41"/>
    </x:row>
    <x:row r="50">
      <x:c r="H50" s="40"/>
      <x:c r="I50" s="41"/>
      <x:c r="J50" s="41" t="str">
        <x:f>IF(B50="","",IF(C50="VBA360 Plumbing Compliance",IF(G50="","",G50+5),IF(L50="","",L50)))</x:f>
      </x:c>
      <x:c r="K50" s="44" t="str">
        <x:f>IF(B50="","",IF(AND(I50&lt;&gt;"",M50&lt;&gt;""),IF(J50="","DONE - CHECK DUE DATE",IF(OR(I50&gt;J50,M50&gt;J50),"DONE LATE - REVIEW","DONE - EVIDENCE RETAINED")),IF(J50&lt;&gt;"",IF(TODAY()&gt;J50,"OVERDUE / INCOMPLETE","OPEN - LODGE AND SEND"),IF(H50&lt;&gt;"",IF(TODAY()&gt;H50,"EXPIRY PASSED - CHECK PORTAL","INVENTORY - CHECK PORTAL"),"CHECK DATES / PORTAL"))))</x:f>
      </x:c>
      <x:c r="L50" s="41"/>
      <x:c r="M50" s="41"/>
    </x:row>
    <x:row r="51">
      <x:c r="H51" s="40"/>
      <x:c r="I51" s="41"/>
      <x:c r="J51" s="41" t="str">
        <x:f>IF(B51="","",IF(C51="VBA360 Plumbing Compliance",IF(G51="","",G51+5),IF(L51="","",L51)))</x:f>
      </x:c>
      <x:c r="K51" s="44" t="str">
        <x:f>IF(B51="","",IF(AND(I51&lt;&gt;"",M51&lt;&gt;""),IF(J51="","DONE - CHECK DUE DATE",IF(OR(I51&gt;J51,M51&gt;J51),"DONE LATE - REVIEW","DONE - EVIDENCE RETAINED")),IF(J51&lt;&gt;"",IF(TODAY()&gt;J51,"OVERDUE / INCOMPLETE","OPEN - LODGE AND SEND"),IF(H51&lt;&gt;"",IF(TODAY()&gt;H51,"EXPIRY PASSED - CHECK PORTAL","INVENTORY - CHECK PORTAL"),"CHECK DATES / PORTAL"))))</x:f>
      </x:c>
      <x:c r="L51" s="41"/>
      <x:c r="M51" s="41"/>
    </x:row>
    <x:row r="52">
      <x:c r="H52" s="40"/>
      <x:c r="I52" s="41"/>
      <x:c r="J52" s="41" t="str">
        <x:f>IF(B52="","",IF(C52="VBA360 Plumbing Compliance",IF(G52="","",G52+5),IF(L52="","",L52)))</x:f>
      </x:c>
      <x:c r="K52" s="44" t="str">
        <x:f>IF(B52="","",IF(AND(I52&lt;&gt;"",M52&lt;&gt;""),IF(J52="","DONE - CHECK DUE DATE",IF(OR(I52&gt;J52,M52&gt;J52),"DONE LATE - REVIEW","DONE - EVIDENCE RETAINED")),IF(J52&lt;&gt;"",IF(TODAY()&gt;J52,"OVERDUE / INCOMPLETE","OPEN - LODGE AND SEND"),IF(H52&lt;&gt;"",IF(TODAY()&gt;H52,"EXPIRY PASSED - CHECK PORTAL","INVENTORY - CHECK PORTAL"),"CHECK DATES / PORTAL"))))</x:f>
      </x:c>
      <x:c r="L52" s="41"/>
      <x:c r="M52" s="41"/>
    </x:row>
    <x:row r="53">
      <x:c r="H53" s="40"/>
      <x:c r="I53" s="41"/>
      <x:c r="J53" s="41" t="str">
        <x:f>IF(B53="","",IF(C53="VBA360 Plumbing Compliance",IF(G53="","",G53+5),IF(L53="","",L53)))</x:f>
      </x:c>
      <x:c r="K53" s="44" t="str">
        <x:f>IF(B53="","",IF(AND(I53&lt;&gt;"",M53&lt;&gt;""),IF(J53="","DONE - CHECK DUE DATE",IF(OR(I53&gt;J53,M53&gt;J53),"DONE LATE - REVIEW","DONE - EVIDENCE RETAINED")),IF(J53&lt;&gt;"",IF(TODAY()&gt;J53,"OVERDUE / INCOMPLETE","OPEN - LODGE AND SEND"),IF(H53&lt;&gt;"",IF(TODAY()&gt;H53,"EXPIRY PASSED - CHECK PORTAL","INVENTORY - CHECK PORTAL"),"CHECK DATES / PORTAL"))))</x:f>
      </x:c>
      <x:c r="L53" s="41"/>
      <x:c r="M53" s="41"/>
    </x:row>
    <x:row r="54">
      <x:c r="H54" s="40"/>
      <x:c r="I54" s="41"/>
      <x:c r="J54" s="41" t="str">
        <x:f>IF(B54="","",IF(C54="VBA360 Plumbing Compliance",IF(G54="","",G54+5),IF(L54="","",L54)))</x:f>
      </x:c>
      <x:c r="K54" s="44" t="str">
        <x:f>IF(B54="","",IF(AND(I54&lt;&gt;"",M54&lt;&gt;""),IF(J54="","DONE - CHECK DUE DATE",IF(OR(I54&gt;J54,M54&gt;J54),"DONE LATE - REVIEW","DONE - EVIDENCE RETAINED")),IF(J54&lt;&gt;"",IF(TODAY()&gt;J54,"OVERDUE / INCOMPLETE","OPEN - LODGE AND SEND"),IF(H54&lt;&gt;"",IF(TODAY()&gt;H54,"EXPIRY PASSED - CHECK PORTAL","INVENTORY - CHECK PORTAL"),"CHECK DATES / PORTAL"))))</x:f>
      </x:c>
      <x:c r="L54" s="41"/>
      <x:c r="M54" s="41"/>
    </x:row>
    <x:row r="55">
      <x:c r="H55" s="40"/>
      <x:c r="I55" s="41"/>
      <x:c r="J55" s="41" t="str">
        <x:f>IF(B55="","",IF(C55="VBA360 Plumbing Compliance",IF(G55="","",G55+5),IF(L55="","",L55)))</x:f>
      </x:c>
      <x:c r="K55" s="44" t="str">
        <x:f>IF(B55="","",IF(AND(I55&lt;&gt;"",M55&lt;&gt;""),IF(J55="","DONE - CHECK DUE DATE",IF(OR(I55&gt;J55,M55&gt;J55),"DONE LATE - REVIEW","DONE - EVIDENCE RETAINED")),IF(J55&lt;&gt;"",IF(TODAY()&gt;J55,"OVERDUE / INCOMPLETE","OPEN - LODGE AND SEND"),IF(H55&lt;&gt;"",IF(TODAY()&gt;H55,"EXPIRY PASSED - CHECK PORTAL","INVENTORY - CHECK PORTAL"),"CHECK DATES / PORTAL"))))</x:f>
      </x:c>
      <x:c r="L55" s="41"/>
      <x:c r="M55" s="41"/>
    </x:row>
    <x:row r="57">
      <x:c r="A57" t="str">
        <x:v>Expiry: use VBA360 date. Historic exemptions/extensions mean EDATE alone is not authoritative.</x:v>
      </x:c>
    </x:row>
    <x:row r="58">
      <x:c r="A58" t="str">
        <x:v>Source: https://www.bpc.vic.gov.au/plumbers/compliance-certificates (checked 30 October 2026)</x:v>
      </x:c>
    </x:row>
    <x:row r="59">
      <x:c r="A59" t="str">
        <x:v>ESV: https://www.energysafe.vic.gov.au/certificates-electrical-safety/obligations-and-guidelines/prescribed-and-non-prescribed-work</x:v>
      </x:c>
    </x:row>
  </x:sheetData>
  <x:mergeCells>
    <x:mergeCell ref="A1:K1"/>
    <x:mergeCell ref="A2:K3"/>
  </x:mergeCells>
  <x:dataValidations count="1">
    <x:dataValidation type="list" errorStyle="stop" operator="between" allowBlank="1" showDropDown="0" showInputMessage="0" showErrorMessage="0" sqref="C6:C21">
      <x:formula1>"VBA360 Plumbing Compliance,ESV COES - Prescribed,ESV COES - Non-Prescribed"</x:formula1>
      <x:formula2>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3" hidden="0" customWidth="1"/>
    <x:col min="2" max="2" width="32" hidden="0" customWidth="1"/>
    <x:col min="3" max="3" width="31" hidden="0" customWidth="1"/>
    <x:col min="4" max="4" width="30" hidden="0" customWidth="1"/>
    <x:col min="5" max="5" width="20" hidden="0" customWidth="1"/>
    <x:col min="6" max="6" width="31" hidden="0" customWidth="1"/>
    <x:col min="7" max="7" width="21" hidden="0" customWidth="1"/>
    <x:col min="8" max="8" width="35" hidden="0" customWidth="1"/>
    <x:col min="9" max="9" width="34" hidden="0" customWidth="1"/>
    <x:col min="10" max="10" width="36" hidden="0" customWidth="1"/>
    <x:col min="11" max="11" width="27" hidden="0" customWidth="1"/>
    <x:col min="12" max="12" width="27" hidden="0" customWidth="1"/>
  </x:cols>
  <x:sheetData>
    <x:row r="1" ht="27.75" hidden="0" customHeight="1">
      <x:c r="A1" s="1" t="s">
        <x:v>9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30" hidden="0" customHeight="1">
      <x:c r="A2" s="26" t="str">
        <x:v>Record inspection dates separately from the date a renter’s written request is received (K). F is request +7 days, not inspection +7. Track electrical and gas checks on separate rows. H is a two-year planning reminder. No cell certifies safety.</x:v>
      </x:c>
      <x:c r="B2" s="26"/>
      <x:c r="C2" s="26"/>
      <x:c r="D2" s="26"/>
      <x:c r="E2" s="26"/>
      <x:c r="F2" s="26"/>
      <x:c r="G2" s="26"/>
      <x:c r="H2" s="26"/>
      <x:c r="I2" s="26"/>
      <x:c r="J2" s="26"/>
    </x:row>
    <x:row r="3" ht="30" hidden="0" customHeight="1">
      <x:c r="A3" s="26"/>
      <x:c r="B3" s="26"/>
      <x:c r="C3" s="26"/>
      <x:c r="D3" s="26"/>
      <x:c r="E3" s="26"/>
      <x:c r="F3" s="26"/>
      <x:c r="G3" s="26"/>
      <x:c r="H3" s="26"/>
      <x:c r="I3" s="26"/>
      <x:c r="J3" s="26"/>
    </x:row>
    <x:row r="5" ht="40" hidden="0" customHeight="1">
      <x:c r="A5" s="20" t="s">
        <x:v>1</x:v>
      </x:c>
      <x:c r="B5" s="3" t="s">
        <x:v>10</x:v>
      </x:c>
      <x:c r="C5" s="3" t="s">
        <x:v>11</x:v>
      </x:c>
      <x:c r="D5" s="3" t="s">
        <x:v>12</x:v>
      </x:c>
      <x:c r="E5" s="20" t="s">
        <x:v>13</x:v>
      </x:c>
      <x:c r="F5" s="20" t="str">
        <x:v>Renter copy due [Auto]</x:v>
      </x:c>
      <x:c r="G5" s="20" t="str">
        <x:v>Copy sent to renter</x:v>
      </x:c>
      <x:c r="H5" s="20" t="s">
        <x:v>14</x:v>
      </x:c>
      <x:c r="I5" s="3" t="str">
        <x:v>Electrical report reference</x:v>
      </x:c>
      <x:c r="J5" s="3" t="str">
        <x:v>Gas report / separate pre-seal check</x:v>
      </x:c>
      <x:c r="K5" s="29" t="str">
        <x:v>Written request received</x:v>
      </x:c>
      <x:c r="L5" s="29" t="str">
        <x:v>Delivery status [Auto]</x:v>
      </x:c>
    </x:row>
    <x:row r="6" ht="19.5" hidden="0" customHeight="1">
      <x:c r="A6" s="4"/>
      <x:c r="B6" s="5"/>
      <x:c r="C6" s="5"/>
      <x:c r="D6" s="5"/>
      <x:c r="E6" s="6"/>
      <x:c r="F6" s="35" t="str">
        <x:f aca="0">IF(K6="","",K6+7)</x:f>
      </x:c>
      <x:c r="G6" s="34"/>
      <x:c r="H6" s="35" t="str">
        <x:f aca="0">IF(E6="","",EDATE(E6,24))</x:f>
      </x:c>
      <x:c r="I6" s="5"/>
      <x:c r="J6" s="5"/>
      <x:c r="K6" s="41"/>
      <x:c r="L6" t="str">
        <x:f>IF(A6="","",IF(K6="","NO REQUEST RECORDED",IF(G6&lt;&gt;"",IF(G6&gt;F6,"SENT LATE","SENT"),IF(TODAY()&gt;F6,"OVERDUE","AWAITING COPY"))))</x:f>
      </x:c>
    </x:row>
    <x:row r="7" ht="19.5" hidden="0" customHeight="1">
      <x:c r="A7" s="10"/>
      <x:c r="B7" s="11"/>
      <x:c r="C7" s="11"/>
      <x:c r="D7" s="11"/>
      <x:c r="E7" s="12"/>
      <x:c r="F7" s="37" t="str">
        <x:f aca="0">IF(K7="","",K7+7)</x:f>
      </x:c>
      <x:c r="G7" s="36"/>
      <x:c r="H7" s="37" t="str">
        <x:f aca="0">IF(E7="","",EDATE(E7,24))</x:f>
      </x:c>
      <x:c r="I7" s="11"/>
      <x:c r="J7" s="11"/>
      <x:c r="K7" s="41"/>
      <x:c r="L7" t="str">
        <x:f>IF(A7="","",IF(K7="","NO REQUEST RECORDED",IF(G7&lt;&gt;"",IF(G7&gt;F7,"SENT LATE","SENT"),IF(TODAY()&gt;F7,"OVERDUE","AWAITING COPY"))))</x:f>
      </x:c>
    </x:row>
    <x:row r="8" ht="19.5" hidden="0" customHeight="1">
      <x:c r="A8" s="10"/>
      <x:c r="B8" s="11"/>
      <x:c r="C8" s="11"/>
      <x:c r="D8" s="11"/>
      <x:c r="E8" s="12"/>
      <x:c r="F8" s="37" t="str">
        <x:f aca="0">IF(K8="","",K8+7)</x:f>
      </x:c>
      <x:c r="G8" s="36"/>
      <x:c r="H8" s="37" t="str">
        <x:f aca="0">IF(E8="","",EDATE(E8,24))</x:f>
      </x:c>
      <x:c r="I8" s="11"/>
      <x:c r="J8" s="11"/>
      <x:c r="K8" s="41"/>
      <x:c r="L8" t="str">
        <x:f>IF(A8="","",IF(K8="","NO REQUEST RECORDED",IF(G8&lt;&gt;"",IF(G8&gt;F8,"SENT LATE","SENT"),IF(TODAY()&gt;F8,"OVERDUE","AWAITING COPY"))))</x:f>
      </x:c>
    </x:row>
    <x:row r="9" ht="19.5" hidden="0" customHeight="1">
      <x:c r="A9" s="10"/>
      <x:c r="B9" s="11"/>
      <x:c r="C9" s="11"/>
      <x:c r="D9" s="11"/>
      <x:c r="E9" s="12"/>
      <x:c r="F9" s="37" t="str">
        <x:f aca="0">IF(K9="","",K9+7)</x:f>
      </x:c>
      <x:c r="G9" s="36"/>
      <x:c r="H9" s="37" t="str">
        <x:f aca="0">IF(E9="","",EDATE(E9,24))</x:f>
      </x:c>
      <x:c r="I9" s="11"/>
      <x:c r="J9" s="11"/>
      <x:c r="K9" s="41"/>
      <x:c r="L9" t="str">
        <x:f>IF(A9="","",IF(K9="","NO REQUEST RECORDED",IF(G9&lt;&gt;"",IF(G9&gt;F9,"SENT LATE","SENT"),IF(TODAY()&gt;F9,"OVERDUE","AWAITING COPY"))))</x:f>
      </x:c>
    </x:row>
    <x:row r="10" ht="19.5" hidden="0" customHeight="1">
      <x:c r="A10" s="10"/>
      <x:c r="B10" s="11"/>
      <x:c r="C10" s="11"/>
      <x:c r="D10" s="11"/>
      <x:c r="E10" s="12"/>
      <x:c r="F10" s="37" t="str">
        <x:f aca="0">IF(K10="","",K10+7)</x:f>
      </x:c>
      <x:c r="G10" s="36"/>
      <x:c r="H10" s="37" t="str">
        <x:f aca="0">IF(E10="","",EDATE(E10,24))</x:f>
      </x:c>
      <x:c r="I10" s="11"/>
      <x:c r="J10" s="11"/>
      <x:c r="K10" s="41"/>
      <x:c r="L10" t="str">
        <x:f>IF(A10="","",IF(K10="","NO REQUEST RECORDED",IF(G10&lt;&gt;"",IF(G10&gt;F10,"SENT LATE","SENT"),IF(TODAY()&gt;F10,"OVERDUE","AWAITING COPY"))))</x:f>
      </x:c>
    </x:row>
    <x:row r="11" ht="19.5" hidden="0" customHeight="1">
      <x:c r="A11" s="10"/>
      <x:c r="B11" s="11"/>
      <x:c r="C11" s="11"/>
      <x:c r="D11" s="11"/>
      <x:c r="E11" s="12"/>
      <x:c r="F11" s="37" t="str">
        <x:f aca="0">IF(K11="","",K11+7)</x:f>
      </x:c>
      <x:c r="G11" s="36"/>
      <x:c r="H11" s="37" t="str">
        <x:f aca="0">IF(E11="","",EDATE(E11,24))</x:f>
      </x:c>
      <x:c r="I11" s="11"/>
      <x:c r="J11" s="11"/>
      <x:c r="K11" s="41"/>
      <x:c r="L11" t="str">
        <x:f>IF(A11="","",IF(K11="","NO REQUEST RECORDED",IF(G11&lt;&gt;"",IF(G11&gt;F11,"SENT LATE","SENT"),IF(TODAY()&gt;F11,"OVERDUE","AWAITING COPY"))))</x:f>
      </x:c>
    </x:row>
    <x:row r="12" ht="19.5" hidden="0" customHeight="1">
      <x:c r="A12" s="10"/>
      <x:c r="B12" s="11"/>
      <x:c r="C12" s="11"/>
      <x:c r="D12" s="11"/>
      <x:c r="E12" s="12"/>
      <x:c r="F12" s="37" t="str">
        <x:f aca="0">IF(K12="","",K12+7)</x:f>
      </x:c>
      <x:c r="G12" s="36"/>
      <x:c r="H12" s="37" t="str">
        <x:f aca="0">IF(E12="","",EDATE(E12,24))</x:f>
      </x:c>
      <x:c r="I12" s="11"/>
      <x:c r="J12" s="11"/>
      <x:c r="K12" s="41"/>
      <x:c r="L12" t="str">
        <x:f>IF(A12="","",IF(K12="","NO REQUEST RECORDED",IF(G12&lt;&gt;"",IF(G12&gt;F12,"SENT LATE","SENT"),IF(TODAY()&gt;F12,"OVERDUE","AWAITING COPY"))))</x:f>
      </x:c>
    </x:row>
    <x:row r="13" ht="19.5" hidden="0" customHeight="1">
      <x:c r="A13" s="10"/>
      <x:c r="B13" s="11"/>
      <x:c r="C13" s="11"/>
      <x:c r="D13" s="11"/>
      <x:c r="E13" s="12"/>
      <x:c r="F13" s="37" t="str">
        <x:f aca="0">IF(K13="","",K13+7)</x:f>
      </x:c>
      <x:c r="G13" s="36"/>
      <x:c r="H13" s="37" t="str">
        <x:f aca="0">IF(E13="","",EDATE(E13,24))</x:f>
      </x:c>
      <x:c r="I13" s="11"/>
      <x:c r="J13" s="11"/>
      <x:c r="K13" s="41"/>
      <x:c r="L13" t="str">
        <x:f>IF(A13="","",IF(K13="","NO REQUEST RECORDED",IF(G13&lt;&gt;"",IF(G13&gt;F13,"SENT LATE","SENT"),IF(TODAY()&gt;F13,"OVERDUE","AWAITING COPY"))))</x:f>
      </x:c>
    </x:row>
    <x:row r="14" ht="19.5" hidden="0" customHeight="1">
      <x:c r="A14" s="10"/>
      <x:c r="B14" s="11"/>
      <x:c r="C14" s="11"/>
      <x:c r="D14" s="11"/>
      <x:c r="E14" s="12"/>
      <x:c r="F14" s="37" t="str">
        <x:f aca="0">IF(K14="","",K14+7)</x:f>
      </x:c>
      <x:c r="G14" s="36"/>
      <x:c r="H14" s="37" t="str">
        <x:f aca="0">IF(E14="","",EDATE(E14,24))</x:f>
      </x:c>
      <x:c r="I14" s="11"/>
      <x:c r="J14" s="11"/>
      <x:c r="K14" s="41"/>
      <x:c r="L14" t="str">
        <x:f>IF(A14="","",IF(K14="","NO REQUEST RECORDED",IF(G14&lt;&gt;"",IF(G14&gt;F14,"SENT LATE","SENT"),IF(TODAY()&gt;F14,"OVERDUE","AWAITING COPY"))))</x:f>
      </x:c>
    </x:row>
    <x:row r="15" ht="19.5" hidden="0" customHeight="1">
      <x:c r="A15" s="10"/>
      <x:c r="B15" s="11"/>
      <x:c r="C15" s="11"/>
      <x:c r="D15" s="11"/>
      <x:c r="E15" s="12"/>
      <x:c r="F15" s="37" t="str">
        <x:f aca="0">IF(K15="","",K15+7)</x:f>
      </x:c>
      <x:c r="G15" s="36"/>
      <x:c r="H15" s="37" t="str">
        <x:f aca="0">IF(E15="","",EDATE(E15,24))</x:f>
      </x:c>
      <x:c r="I15" s="11"/>
      <x:c r="J15" s="11"/>
      <x:c r="K15" s="41"/>
      <x:c r="L15" t="str">
        <x:f>IF(A15="","",IF(K15="","NO REQUEST RECORDED",IF(G15&lt;&gt;"",IF(G15&gt;F15,"SENT LATE","SENT"),IF(TODAY()&gt;F15,"OVERDUE","AWAITING COPY"))))</x:f>
      </x:c>
    </x:row>
    <x:row r="16" ht="19.5" hidden="0" customHeight="1">
      <x:c r="A16" s="10"/>
      <x:c r="B16" s="11"/>
      <x:c r="C16" s="11"/>
      <x:c r="D16" s="11"/>
      <x:c r="E16" s="12"/>
      <x:c r="F16" s="37" t="str">
        <x:f aca="0">IF(K16="","",K16+7)</x:f>
      </x:c>
      <x:c r="G16" s="36"/>
      <x:c r="H16" s="37" t="str">
        <x:f aca="0">IF(E16="","",EDATE(E16,24))</x:f>
      </x:c>
      <x:c r="I16" s="11"/>
      <x:c r="J16" s="11"/>
      <x:c r="K16" s="41"/>
      <x:c r="L16" t="str">
        <x:f>IF(A16="","",IF(K16="","NO REQUEST RECORDED",IF(G16&lt;&gt;"",IF(G16&gt;F16,"SENT LATE","SENT"),IF(TODAY()&gt;F16,"OVERDUE","AWAITING COPY"))))</x:f>
      </x:c>
    </x:row>
    <x:row r="17" ht="19.5" hidden="0" customHeight="1">
      <x:c r="A17" s="10"/>
      <x:c r="B17" s="11"/>
      <x:c r="C17" s="11"/>
      <x:c r="D17" s="11"/>
      <x:c r="E17" s="12"/>
      <x:c r="F17" s="37" t="str">
        <x:f aca="0">IF(K17="","",K17+7)</x:f>
      </x:c>
      <x:c r="G17" s="36"/>
      <x:c r="H17" s="37" t="str">
        <x:f aca="0">IF(E17="","",EDATE(E17,24))</x:f>
      </x:c>
      <x:c r="I17" s="11"/>
      <x:c r="J17" s="11"/>
      <x:c r="K17" s="41"/>
      <x:c r="L17" t="str">
        <x:f>IF(A17="","",IF(K17="","NO REQUEST RECORDED",IF(G17&lt;&gt;"",IF(G17&gt;F17,"SENT LATE","SENT"),IF(TODAY()&gt;F17,"OVERDUE","AWAITING COPY"))))</x:f>
      </x:c>
    </x:row>
    <x:row r="18" ht="19.5" hidden="0" customHeight="1">
      <x:c r="A18" s="10"/>
      <x:c r="B18" s="11"/>
      <x:c r="C18" s="11"/>
      <x:c r="D18" s="11"/>
      <x:c r="E18" s="12"/>
      <x:c r="F18" s="37" t="str">
        <x:f aca="0">IF(K18="","",K18+7)</x:f>
      </x:c>
      <x:c r="G18" s="36"/>
      <x:c r="H18" s="37" t="str">
        <x:f aca="0">IF(E18="","",EDATE(E18,24))</x:f>
      </x:c>
      <x:c r="I18" s="11"/>
      <x:c r="J18" s="11"/>
      <x:c r="K18" s="41"/>
      <x:c r="L18" t="str">
        <x:f>IF(A18="","",IF(K18="","NO REQUEST RECORDED",IF(G18&lt;&gt;"",IF(G18&gt;F18,"SENT LATE","SENT"),IF(TODAY()&gt;F18,"OVERDUE","AWAITING COPY"))))</x:f>
      </x:c>
    </x:row>
    <x:row r="19" ht="19.5" hidden="0" customHeight="1">
      <x:c r="A19" s="10"/>
      <x:c r="B19" s="11"/>
      <x:c r="C19" s="11"/>
      <x:c r="D19" s="11"/>
      <x:c r="E19" s="12"/>
      <x:c r="F19" s="37" t="str">
        <x:f aca="0">IF(K19="","",K19+7)</x:f>
      </x:c>
      <x:c r="G19" s="36"/>
      <x:c r="H19" s="37" t="str">
        <x:f aca="0">IF(E19="","",EDATE(E19,24))</x:f>
      </x:c>
      <x:c r="I19" s="11"/>
      <x:c r="J19" s="11"/>
      <x:c r="K19" s="41"/>
      <x:c r="L19" t="str">
        <x:f>IF(A19="","",IF(K19="","NO REQUEST RECORDED",IF(G19&lt;&gt;"",IF(G19&gt;F19,"SENT LATE","SENT"),IF(TODAY()&gt;F19,"OVERDUE","AWAITING COPY"))))</x:f>
      </x:c>
    </x:row>
    <x:row r="20" ht="19.5" hidden="0" customHeight="1">
      <x:c r="A20" s="10"/>
      <x:c r="B20" s="11"/>
      <x:c r="C20" s="11"/>
      <x:c r="D20" s="11"/>
      <x:c r="E20" s="12"/>
      <x:c r="F20" s="37" t="str">
        <x:f aca="0">IF(K20="","",K20+7)</x:f>
      </x:c>
      <x:c r="G20" s="36"/>
      <x:c r="H20" s="37" t="str">
        <x:f aca="0">IF(E20="","",EDATE(E20,24))</x:f>
      </x:c>
      <x:c r="I20" s="11"/>
      <x:c r="J20" s="11"/>
      <x:c r="K20" s="41"/>
      <x:c r="L20" t="str">
        <x:f>IF(A20="","",IF(K20="","NO REQUEST RECORDED",IF(G20&lt;&gt;"",IF(G20&gt;F20,"SENT LATE","SENT"),IF(TODAY()&gt;F20,"OVERDUE","AWAITING COPY"))))</x:f>
      </x:c>
    </x:row>
    <x:row r="21" ht="19.5" hidden="0" customHeight="1">
      <x:c r="A21" s="10"/>
      <x:c r="B21" s="11"/>
      <x:c r="C21" s="11"/>
      <x:c r="D21" s="11"/>
      <x:c r="E21" s="12"/>
      <x:c r="F21" s="37" t="str">
        <x:f aca="0">IF(K21="","",K21+7)</x:f>
      </x:c>
      <x:c r="G21" s="36"/>
      <x:c r="H21" s="37" t="str">
        <x:f aca="0">IF(E21="","",EDATE(E21,24))</x:f>
      </x:c>
      <x:c r="I21" s="11"/>
      <x:c r="J21" s="11"/>
      <x:c r="K21" s="41"/>
      <x:c r="L21" t="str">
        <x:f>IF(A21="","",IF(K21="","NO REQUEST RECORDED",IF(G21&lt;&gt;"",IF(G21&gt;F21,"SENT LATE","SENT"),IF(TODAY()&gt;F21,"OVERDUE","AWAITING COPY"))))</x:f>
      </x:c>
    </x:row>
    <x:row r="22">
      <x:c r="F22" s="41" t="str">
        <x:f>IF(K22="","",K22+7)</x:f>
      </x:c>
      <x:c r="G22" s="41"/>
      <x:c r="H22" s="41" t="str">
        <x:f>IF(E22="","",EDATE(E22,24))</x:f>
      </x:c>
      <x:c r="K22" s="41"/>
      <x:c r="L22" t="str">
        <x:f>IF(A22="","",IF(K22="","NO REQUEST RECORDED",IF(G22&lt;&gt;"",IF(G22&gt;F22,"SENT LATE","SENT"),IF(TODAY()&gt;F22,"OVERDUE","AWAITING COPY"))))</x:f>
      </x:c>
    </x:row>
    <x:row r="23">
      <x:c r="F23" s="41" t="str">
        <x:f>IF(K23="","",K23+7)</x:f>
      </x:c>
      <x:c r="G23" s="41"/>
      <x:c r="H23" s="41" t="str">
        <x:f>IF(E23="","",EDATE(E23,24))</x:f>
      </x:c>
      <x:c r="K23" s="41"/>
      <x:c r="L23" t="str">
        <x:f>IF(A23="","",IF(K23="","NO REQUEST RECORDED",IF(G23&lt;&gt;"",IF(G23&gt;F23,"SENT LATE","SENT"),IF(TODAY()&gt;F23,"OVERDUE","AWAITING COPY"))))</x:f>
      </x:c>
    </x:row>
    <x:row r="24">
      <x:c r="F24" s="41" t="str">
        <x:f>IF(K24="","",K24+7)</x:f>
      </x:c>
      <x:c r="G24" s="41"/>
      <x:c r="H24" s="41" t="str">
        <x:f>IF(E24="","",EDATE(E24,24))</x:f>
      </x:c>
      <x:c r="K24" s="41"/>
      <x:c r="L24" t="str">
        <x:f>IF(A24="","",IF(K24="","NO REQUEST RECORDED",IF(G24&lt;&gt;"",IF(G24&gt;F24,"SENT LATE","SENT"),IF(TODAY()&gt;F24,"OVERDUE","AWAITING COPY"))))</x:f>
      </x:c>
    </x:row>
    <x:row r="25">
      <x:c r="F25" s="41" t="str">
        <x:f>IF(K25="","",K25+7)</x:f>
      </x:c>
      <x:c r="G25" s="41"/>
      <x:c r="H25" s="41" t="str">
        <x:f>IF(E25="","",EDATE(E25,24))</x:f>
      </x:c>
      <x:c r="K25" s="41"/>
      <x:c r="L25" t="str">
        <x:f>IF(A25="","",IF(K25="","NO REQUEST RECORDED",IF(G25&lt;&gt;"",IF(G25&gt;F25,"SENT LATE","SENT"),IF(TODAY()&gt;F25,"OVERDUE","AWAITING COPY"))))</x:f>
      </x:c>
    </x:row>
    <x:row r="26">
      <x:c r="F26" s="41" t="str">
        <x:f>IF(K26="","",K26+7)</x:f>
      </x:c>
      <x:c r="G26" s="41"/>
      <x:c r="H26" s="41" t="str">
        <x:f>IF(E26="","",EDATE(E26,24))</x:f>
      </x:c>
      <x:c r="K26" s="41"/>
      <x:c r="L26" t="str">
        <x:f>IF(A26="","",IF(K26="","NO REQUEST RECORDED",IF(G26&lt;&gt;"",IF(G26&gt;F26,"SENT LATE","SENT"),IF(TODAY()&gt;F26,"OVERDUE","AWAITING COPY"))))</x:f>
      </x:c>
    </x:row>
    <x:row r="27">
      <x:c r="F27" s="41" t="str">
        <x:f>IF(K27="","",K27+7)</x:f>
      </x:c>
      <x:c r="G27" s="41"/>
      <x:c r="H27" s="41" t="str">
        <x:f>IF(E27="","",EDATE(E27,24))</x:f>
      </x:c>
      <x:c r="K27" s="41"/>
      <x:c r="L27" t="str">
        <x:f>IF(A27="","",IF(K27="","NO REQUEST RECORDED",IF(G27&lt;&gt;"",IF(G27&gt;F27,"SENT LATE","SENT"),IF(TODAY()&gt;F27,"OVERDUE","AWAITING COPY"))))</x:f>
      </x:c>
    </x:row>
    <x:row r="28">
      <x:c r="F28" s="41" t="str">
        <x:f>IF(K28="","",K28+7)</x:f>
      </x:c>
      <x:c r="G28" s="41"/>
      <x:c r="H28" s="41" t="str">
        <x:f>IF(E28="","",EDATE(E28,24))</x:f>
      </x:c>
      <x:c r="K28" s="41"/>
      <x:c r="L28" t="str">
        <x:f>IF(A28="","",IF(K28="","NO REQUEST RECORDED",IF(G28&lt;&gt;"",IF(G28&gt;F28,"SENT LATE","SENT"),IF(TODAY()&gt;F28,"OVERDUE","AWAITING COPY"))))</x:f>
      </x:c>
    </x:row>
    <x:row r="29">
      <x:c r="F29" s="41" t="str">
        <x:f>IF(K29="","",K29+7)</x:f>
      </x:c>
      <x:c r="G29" s="41"/>
      <x:c r="H29" s="41" t="str">
        <x:f>IF(E29="","",EDATE(E29,24))</x:f>
      </x:c>
      <x:c r="K29" s="41"/>
      <x:c r="L29" t="str">
        <x:f>IF(A29="","",IF(K29="","NO REQUEST RECORDED",IF(G29&lt;&gt;"",IF(G29&gt;F29,"SENT LATE","SENT"),IF(TODAY()&gt;F29,"OVERDUE","AWAITING COPY"))))</x:f>
      </x:c>
    </x:row>
    <x:row r="30">
      <x:c r="F30" s="41" t="str">
        <x:f>IF(K30="","",K30+7)</x:f>
      </x:c>
      <x:c r="G30" s="41"/>
      <x:c r="H30" s="41" t="str">
        <x:f>IF(E30="","",EDATE(E30,24))</x:f>
      </x:c>
      <x:c r="K30" s="41"/>
      <x:c r="L30" t="str">
        <x:f>IF(A30="","",IF(K30="","NO REQUEST RECORDED",IF(G30&lt;&gt;"",IF(G30&gt;F30,"SENT LATE","SENT"),IF(TODAY()&gt;F30,"OVERDUE","AWAITING COPY"))))</x:f>
      </x:c>
    </x:row>
    <x:row r="31">
      <x:c r="F31" s="41" t="str">
        <x:f>IF(K31="","",K31+7)</x:f>
      </x:c>
      <x:c r="G31" s="41"/>
      <x:c r="H31" s="41" t="str">
        <x:f>IF(E31="","",EDATE(E31,24))</x:f>
      </x:c>
      <x:c r="K31" s="41"/>
      <x:c r="L31" t="str">
        <x:f>IF(A31="","",IF(K31="","NO REQUEST RECORDED",IF(G31&lt;&gt;"",IF(G31&gt;F31,"SENT LATE","SENT"),IF(TODAY()&gt;F31,"OVERDUE","AWAITING COPY"))))</x:f>
      </x:c>
    </x:row>
    <x:row r="32">
      <x:c r="F32" s="41" t="str">
        <x:f>IF(K32="","",K32+7)</x:f>
      </x:c>
      <x:c r="G32" s="41"/>
      <x:c r="H32" s="41" t="str">
        <x:f>IF(E32="","",EDATE(E32,24))</x:f>
      </x:c>
      <x:c r="K32" s="41"/>
      <x:c r="L32" t="str">
        <x:f>IF(A32="","",IF(K32="","NO REQUEST RECORDED",IF(G32&lt;&gt;"",IF(G32&gt;F32,"SENT LATE","SENT"),IF(TODAY()&gt;F32,"OVERDUE","AWAITING COPY"))))</x:f>
      </x:c>
    </x:row>
    <x:row r="33">
      <x:c r="F33" s="41" t="str">
        <x:f>IF(K33="","",K33+7)</x:f>
      </x:c>
      <x:c r="G33" s="41"/>
      <x:c r="H33" s="41" t="str">
        <x:f>IF(E33="","",EDATE(E33,24))</x:f>
      </x:c>
      <x:c r="K33" s="41"/>
      <x:c r="L33" t="str">
        <x:f>IF(A33="","",IF(K33="","NO REQUEST RECORDED",IF(G33&lt;&gt;"",IF(G33&gt;F33,"SENT LATE","SENT"),IF(TODAY()&gt;F33,"OVERDUE","AWAITING COPY"))))</x:f>
      </x:c>
    </x:row>
    <x:row r="34">
      <x:c r="F34" s="41" t="str">
        <x:f>IF(K34="","",K34+7)</x:f>
      </x:c>
      <x:c r="G34" s="41"/>
      <x:c r="H34" s="41" t="str">
        <x:f>IF(E34="","",EDATE(E34,24))</x:f>
      </x:c>
      <x:c r="K34" s="41"/>
      <x:c r="L34" t="str">
        <x:f>IF(A34="","",IF(K34="","NO REQUEST RECORDED",IF(G34&lt;&gt;"",IF(G34&gt;F34,"SENT LATE","SENT"),IF(TODAY()&gt;F34,"OVERDUE","AWAITING COPY"))))</x:f>
      </x:c>
    </x:row>
    <x:row r="35">
      <x:c r="F35" s="41" t="str">
        <x:f>IF(K35="","",K35+7)</x:f>
      </x:c>
      <x:c r="G35" s="41"/>
      <x:c r="H35" s="41" t="str">
        <x:f>IF(E35="","",EDATE(E35,24))</x:f>
      </x:c>
      <x:c r="K35" s="41"/>
      <x:c r="L35" t="str">
        <x:f>IF(A35="","",IF(K35="","NO REQUEST RECORDED",IF(G35&lt;&gt;"",IF(G35&gt;F35,"SENT LATE","SENT"),IF(TODAY()&gt;F35,"OVERDUE","AWAITING COPY"))))</x:f>
      </x:c>
    </x:row>
    <x:row r="36">
      <x:c r="F36" s="41" t="str">
        <x:f>IF(K36="","",K36+7)</x:f>
      </x:c>
      <x:c r="G36" s="41"/>
      <x:c r="H36" s="41" t="str">
        <x:f>IF(E36="","",EDATE(E36,24))</x:f>
      </x:c>
      <x:c r="K36" s="41"/>
      <x:c r="L36" t="str">
        <x:f>IF(A36="","",IF(K36="","NO REQUEST RECORDED",IF(G36&lt;&gt;"",IF(G36&gt;F36,"SENT LATE","SENT"),IF(TODAY()&gt;F36,"OVERDUE","AWAITING COPY"))))</x:f>
      </x:c>
    </x:row>
    <x:row r="37">
      <x:c r="F37" s="41" t="str">
        <x:f>IF(K37="","",K37+7)</x:f>
      </x:c>
      <x:c r="G37" s="41"/>
      <x:c r="H37" s="41" t="str">
        <x:f>IF(E37="","",EDATE(E37,24))</x:f>
      </x:c>
      <x:c r="K37" s="41"/>
      <x:c r="L37" t="str">
        <x:f>IF(A37="","",IF(K37="","NO REQUEST RECORDED",IF(G37&lt;&gt;"",IF(G37&gt;F37,"SENT LATE","SENT"),IF(TODAY()&gt;F37,"OVERDUE","AWAITING COPY"))))</x:f>
      </x:c>
    </x:row>
    <x:row r="38">
      <x:c r="F38" s="41" t="str">
        <x:f>IF(K38="","",K38+7)</x:f>
      </x:c>
      <x:c r="G38" s="41"/>
      <x:c r="H38" s="41" t="str">
        <x:f>IF(E38="","",EDATE(E38,24))</x:f>
      </x:c>
      <x:c r="K38" s="41"/>
      <x:c r="L38" t="str">
        <x:f>IF(A38="","",IF(K38="","NO REQUEST RECORDED",IF(G38&lt;&gt;"",IF(G38&gt;F38,"SENT LATE","SENT"),IF(TODAY()&gt;F38,"OVERDUE","AWAITING COPY"))))</x:f>
      </x:c>
    </x:row>
    <x:row r="39">
      <x:c r="F39" s="41" t="str">
        <x:f>IF(K39="","",K39+7)</x:f>
      </x:c>
      <x:c r="G39" s="41"/>
      <x:c r="H39" s="41" t="str">
        <x:f>IF(E39="","",EDATE(E39,24))</x:f>
      </x:c>
      <x:c r="K39" s="41"/>
      <x:c r="L39" t="str">
        <x:f>IF(A39="","",IF(K39="","NO REQUEST RECORDED",IF(G39&lt;&gt;"",IF(G39&gt;F39,"SENT LATE","SENT"),IF(TODAY()&gt;F39,"OVERDUE","AWAITING COPY"))))</x:f>
      </x:c>
    </x:row>
    <x:row r="40">
      <x:c r="F40" s="41" t="str">
        <x:f>IF(K40="","",K40+7)</x:f>
      </x:c>
      <x:c r="G40" s="41"/>
      <x:c r="H40" s="41" t="str">
        <x:f>IF(E40="","",EDATE(E40,24))</x:f>
      </x:c>
      <x:c r="K40" s="41"/>
      <x:c r="L40" t="str">
        <x:f>IF(A40="","",IF(K40="","NO REQUEST RECORDED",IF(G40&lt;&gt;"",IF(G40&gt;F40,"SENT LATE","SENT"),IF(TODAY()&gt;F40,"OVERDUE","AWAITING COPY"))))</x:f>
      </x:c>
    </x:row>
    <x:row r="41">
      <x:c r="F41" s="41" t="str">
        <x:f>IF(K41="","",K41+7)</x:f>
      </x:c>
      <x:c r="G41" s="41"/>
      <x:c r="H41" s="41" t="str">
        <x:f>IF(E41="","",EDATE(E41,24))</x:f>
      </x:c>
      <x:c r="K41" s="41"/>
      <x:c r="L41" t="str">
        <x:f>IF(A41="","",IF(K41="","NO REQUEST RECORDED",IF(G41&lt;&gt;"",IF(G41&gt;F41,"SENT LATE","SENT"),IF(TODAY()&gt;F41,"OVERDUE","AWAITING COPY"))))</x:f>
      </x:c>
    </x:row>
    <x:row r="42">
      <x:c r="F42" s="41" t="str">
        <x:f>IF(K42="","",K42+7)</x:f>
      </x:c>
      <x:c r="G42" s="41"/>
      <x:c r="H42" s="41" t="str">
        <x:f>IF(E42="","",EDATE(E42,24))</x:f>
      </x:c>
      <x:c r="K42" s="41"/>
      <x:c r="L42" t="str">
        <x:f>IF(A42="","",IF(K42="","NO REQUEST RECORDED",IF(G42&lt;&gt;"",IF(G42&gt;F42,"SENT LATE","SENT"),IF(TODAY()&gt;F42,"OVERDUE","AWAITING COPY"))))</x:f>
      </x:c>
    </x:row>
    <x:row r="43">
      <x:c r="F43" s="41" t="str">
        <x:f>IF(K43="","",K43+7)</x:f>
      </x:c>
      <x:c r="G43" s="41"/>
      <x:c r="H43" s="41" t="str">
        <x:f>IF(E43="","",EDATE(E43,24))</x:f>
      </x:c>
      <x:c r="K43" s="41"/>
      <x:c r="L43" t="str">
        <x:f>IF(A43="","",IF(K43="","NO REQUEST RECORDED",IF(G43&lt;&gt;"",IF(G43&gt;F43,"SENT LATE","SENT"),IF(TODAY()&gt;F43,"OVERDUE","AWAITING COPY"))))</x:f>
      </x:c>
    </x:row>
    <x:row r="44">
      <x:c r="F44" s="41" t="str">
        <x:f>IF(K44="","",K44+7)</x:f>
      </x:c>
      <x:c r="G44" s="41"/>
      <x:c r="H44" s="41" t="str">
        <x:f>IF(E44="","",EDATE(E44,24))</x:f>
      </x:c>
      <x:c r="K44" s="41"/>
      <x:c r="L44" t="str">
        <x:f>IF(A44="","",IF(K44="","NO REQUEST RECORDED",IF(G44&lt;&gt;"",IF(G44&gt;F44,"SENT LATE","SENT"),IF(TODAY()&gt;F44,"OVERDUE","AWAITING COPY"))))</x:f>
      </x:c>
    </x:row>
    <x:row r="45">
      <x:c r="F45" s="41" t="str">
        <x:f>IF(K45="","",K45+7)</x:f>
      </x:c>
      <x:c r="G45" s="41"/>
      <x:c r="H45" s="41" t="str">
        <x:f>IF(E45="","",EDATE(E45,24))</x:f>
      </x:c>
      <x:c r="K45" s="41"/>
      <x:c r="L45" t="str">
        <x:f>IF(A45="","",IF(K45="","NO REQUEST RECORDED",IF(G45&lt;&gt;"",IF(G45&gt;F45,"SENT LATE","SENT"),IF(TODAY()&gt;F45,"OVERDUE","AWAITING COPY"))))</x:f>
      </x:c>
    </x:row>
    <x:row r="46">
      <x:c r="F46" s="41" t="str">
        <x:f>IF(K46="","",K46+7)</x:f>
      </x:c>
      <x:c r="G46" s="41"/>
      <x:c r="H46" s="41" t="str">
        <x:f>IF(E46="","",EDATE(E46,24))</x:f>
      </x:c>
      <x:c r="K46" s="41"/>
      <x:c r="L46" t="str">
        <x:f>IF(A46="","",IF(K46="","NO REQUEST RECORDED",IF(G46&lt;&gt;"",IF(G46&gt;F46,"SENT LATE","SENT"),IF(TODAY()&gt;F46,"OVERDUE","AWAITING COPY"))))</x:f>
      </x:c>
    </x:row>
    <x:row r="47">
      <x:c r="F47" s="41" t="str">
        <x:f>IF(K47="","",K47+7)</x:f>
      </x:c>
      <x:c r="G47" s="41"/>
      <x:c r="H47" s="41" t="str">
        <x:f>IF(E47="","",EDATE(E47,24))</x:f>
      </x:c>
      <x:c r="K47" s="41"/>
      <x:c r="L47" t="str">
        <x:f>IF(A47="","",IF(K47="","NO REQUEST RECORDED",IF(G47&lt;&gt;"",IF(G47&gt;F47,"SENT LATE","SENT"),IF(TODAY()&gt;F47,"OVERDUE","AWAITING COPY"))))</x:f>
      </x:c>
    </x:row>
    <x:row r="48">
      <x:c r="F48" s="41" t="str">
        <x:f>IF(K48="","",K48+7)</x:f>
      </x:c>
      <x:c r="G48" s="41"/>
      <x:c r="H48" s="41" t="str">
        <x:f>IF(E48="","",EDATE(E48,24))</x:f>
      </x:c>
      <x:c r="K48" s="41"/>
      <x:c r="L48" t="str">
        <x:f>IF(A48="","",IF(K48="","NO REQUEST RECORDED",IF(G48&lt;&gt;"",IF(G48&gt;F48,"SENT LATE","SENT"),IF(TODAY()&gt;F48,"OVERDUE","AWAITING COPY"))))</x:f>
      </x:c>
    </x:row>
    <x:row r="49">
      <x:c r="F49" s="41" t="str">
        <x:f>IF(K49="","",K49+7)</x:f>
      </x:c>
      <x:c r="G49" s="41"/>
      <x:c r="H49" s="41" t="str">
        <x:f>IF(E49="","",EDATE(E49,24))</x:f>
      </x:c>
      <x:c r="K49" s="41"/>
      <x:c r="L49" t="str">
        <x:f>IF(A49="","",IF(K49="","NO REQUEST RECORDED",IF(G49&lt;&gt;"",IF(G49&gt;F49,"SENT LATE","SENT"),IF(TODAY()&gt;F49,"OVERDUE","AWAITING COPY"))))</x:f>
      </x:c>
    </x:row>
    <x:row r="50">
      <x:c r="F50" s="41" t="str">
        <x:f>IF(K50="","",K50+7)</x:f>
      </x:c>
      <x:c r="G50" s="41"/>
      <x:c r="H50" s="41" t="str">
        <x:f>IF(E50="","",EDATE(E50,24))</x:f>
      </x:c>
      <x:c r="K50" s="41"/>
      <x:c r="L50" t="str">
        <x:f>IF(A50="","",IF(K50="","NO REQUEST RECORDED",IF(G50&lt;&gt;"",IF(G50&gt;F50,"SENT LATE","SENT"),IF(TODAY()&gt;F50,"OVERDUE","AWAITING COPY"))))</x:f>
      </x:c>
    </x:row>
    <x:row r="51">
      <x:c r="F51" s="41" t="str">
        <x:f>IF(K51="","",K51+7)</x:f>
      </x:c>
      <x:c r="G51" s="41"/>
      <x:c r="H51" s="41" t="str">
        <x:f>IF(E51="","",EDATE(E51,24))</x:f>
      </x:c>
      <x:c r="K51" s="41"/>
      <x:c r="L51" t="str">
        <x:f>IF(A51="","",IF(K51="","NO REQUEST RECORDED",IF(G51&lt;&gt;"",IF(G51&gt;F51,"SENT LATE","SENT"),IF(TODAY()&gt;F51,"OVERDUE","AWAITING COPY"))))</x:f>
      </x:c>
    </x:row>
    <x:row r="52">
      <x:c r="F52" s="41" t="str">
        <x:f>IF(K52="","",K52+7)</x:f>
      </x:c>
      <x:c r="G52" s="41"/>
      <x:c r="H52" s="41" t="str">
        <x:f>IF(E52="","",EDATE(E52,24))</x:f>
      </x:c>
      <x:c r="K52" s="41"/>
      <x:c r="L52" t="str">
        <x:f>IF(A52="","",IF(K52="","NO REQUEST RECORDED",IF(G52&lt;&gt;"",IF(G52&gt;F52,"SENT LATE","SENT"),IF(TODAY()&gt;F52,"OVERDUE","AWAITING COPY"))))</x:f>
      </x:c>
    </x:row>
    <x:row r="53">
      <x:c r="F53" s="41" t="str">
        <x:f>IF(K53="","",K53+7)</x:f>
      </x:c>
      <x:c r="G53" s="41"/>
      <x:c r="H53" s="41" t="str">
        <x:f>IF(E53="","",EDATE(E53,24))</x:f>
      </x:c>
      <x:c r="K53" s="41"/>
      <x:c r="L53" t="str">
        <x:f>IF(A53="","",IF(K53="","NO REQUEST RECORDED",IF(G53&lt;&gt;"",IF(G53&gt;F53,"SENT LATE","SENT"),IF(TODAY()&gt;F53,"OVERDUE","AWAITING COPY"))))</x:f>
      </x:c>
    </x:row>
    <x:row r="54">
      <x:c r="F54" s="41" t="str">
        <x:f>IF(K54="","",K54+7)</x:f>
      </x:c>
      <x:c r="G54" s="41"/>
      <x:c r="H54" s="41" t="str">
        <x:f>IF(E54="","",EDATE(E54,24))</x:f>
      </x:c>
      <x:c r="K54" s="41"/>
      <x:c r="L54" t="str">
        <x:f>IF(A54="","",IF(K54="","NO REQUEST RECORDED",IF(G54&lt;&gt;"",IF(G54&gt;F54,"SENT LATE","SENT"),IF(TODAY()&gt;F54,"OVERDUE","AWAITING COPY"))))</x:f>
      </x:c>
    </x:row>
    <x:row r="55">
      <x:c r="F55" s="41" t="str">
        <x:f>IF(K55="","",K55+7)</x:f>
      </x:c>
      <x:c r="G55" s="41"/>
      <x:c r="H55" s="41" t="str">
        <x:f>IF(E55="","",EDATE(E55,24))</x:f>
      </x:c>
      <x:c r="K55" s="41"/>
      <x:c r="L55" t="str">
        <x:f>IF(A55="","",IF(K55="","NO REQUEST RECORDED",IF(G55&lt;&gt;"",IF(G55&gt;F55,"SENT LATE","SENT"),IF(TODAY()&gt;F55,"OVERDUE","AWAITING COPY"))))</x:f>
      </x:c>
    </x:row>
    <x:row r="57">
      <x:c r="A57" t="str">
        <x:v>Source: https://www.energysafe.vic.gov.au/industry-guidance/gas/gasfitters-toolkit/residential-tenancy (30 October 2026)</x:v>
      </x:c>
    </x:row>
  </x:sheetData>
  <x:mergeCells>
    <x:mergeCell ref="A1:J1"/>
    <x:mergeCell ref="A2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2" hidden="0" customWidth="1"/>
    <x:col min="2" max="5" width="38" hidden="0" customWidth="1"/>
  </x:cols>
  <x:sheetData>
    <x:row r="1" ht="27.75" hidden="0" customHeight="1">
      <x:c r="A1" s="1" t="str">
        <x:v>SERVICEM8 WORKFLOW FIELD MAP - ADMINISTRATIVE RECORDS</x:v>
      </x:c>
      <x:c r="B1" s="1"/>
      <x:c r="C1" s="1"/>
      <x:c r="D1" s="1"/>
      <x:c r="E1" s="1"/>
    </x:row>
    <x:row r="2" ht="28" hidden="0" customHeight="1">
      <x:c r="A2" s="26" t="str">
        <x:v>Custom Forms and Asset Management: Growing or higher. Purchased Form Store forms are available on all plans. Check current pricing.</x:v>
      </x:c>
      <x:c r="B2" s="26"/>
      <x:c r="C2" s="26"/>
      <x:c r="D2" s="26"/>
      <x:c r="E2" s="26"/>
    </x:row>
    <x:row r="3" ht="28" customHeight="1">
      <x:c r="A3" s="45"/>
      <x:c r="B3" s="45"/>
      <x:c r="C3" s="45"/>
      <x:c r="D3" s="45"/>
      <x:c r="E3" s="45"/>
    </x:row>
    <x:row r="4" ht="24" hidden="0" customHeight="1">
      <x:c r="A4" s="22" t="s">
        <x:v>15</x:v>
      </x:c>
      <x:c r="B4" s="22" t="s">
        <x:v>16</x:v>
      </x:c>
      <x:c r="C4" s="22" t="s">
        <x:v>17</x:v>
      </x:c>
      <x:c r="D4" s="22" t="s">
        <x:v>18</x:v>
      </x:c>
      <x:c r="E4" s="22" t="s">
        <x:v>19</x:v>
      </x:c>
    </x:row>
    <x:row r="5" ht="21.75" hidden="0" customHeight="1">
      <x:c r="A5" s="23" t="str">
        <x:v>Asset Management</x:v>
      </x:c>
      <x:c r="B5" s="23" t="str">
        <x:v>Switchboard</x:v>
      </x:c>
      <x:c r="C5" s="11" t="str">
        <x:v>Report reference / last check date</x:v>
      </x:c>
      <x:c r="D5" s="11" t="str">
        <x:v>Qualified inspection evidence</x:v>
      </x:c>
      <x:c r="E5" s="11" t="str">
        <x:v>Keep original report with job</x:v>
      </x:c>
    </x:row>
    <x:row r="6" ht="21.75" hidden="0" customHeight="1">
      <x:c r="A6" s="24" t="str">
        <x:v>Asset Management</x:v>
      </x:c>
      <x:c r="B6" s="24" t="str">
        <x:v>Hot water</x:v>
      </x:c>
      <x:c r="C6" s="25" t="str">
        <x:v>Model / inspection reference</x:v>
      </x:c>
      <x:c r="D6" s="25" t="str">
        <x:v>2027 rules have triggers and exemptions</x:v>
      </x:c>
      <x:c r="E6" s="25" t="str">
        <x:v>No automatic replacement decision</x:v>
      </x:c>
    </x:row>
    <x:row r="7" ht="21.75" hidden="0" customHeight="1">
      <x:c r="A7" s="23" t="str">
        <x:v>Asset Management</x:v>
      </x:c>
      <x:c r="B7" s="23" t="str">
        <x:v>Gas appliance</x:v>
      </x:c>
      <x:c r="C7" s="11" t="str">
        <x:v>Last check / next planning date</x:v>
      </x:c>
      <x:c r="D7" s="11" t="str">
        <x:v>Separate pre-draughtproofing check</x:v>
      </x:c>
      <x:c r="E7" s="11" t="str">
        <x:v>Record qualified gasfitter report</x:v>
      </x:c>
    </x:row>
    <x:row r="8" ht="21.75" hidden="0" customHeight="1">
      <x:c r="A8" s="24" t="str">
        <x:v>Custom Forms</x:v>
      </x:c>
      <x:c r="B8" s="24" t="str">
        <x:v>Variation proposal</x:v>
      </x:c>
      <x:c r="C8" s="25" t="str">
        <x:v>Scope / reason / price basis / timing</x:v>
      </x:c>
      <x:c r="D8" s="25" t="str">
        <x:v>Required contract notice may also apply</x:v>
      </x:c>
      <x:c r="E8" s="25" t="str">
        <x:v>Keep actual approval evidence</x:v>
      </x:c>
    </x:row>
    <x:row r="9" ht="21.75" hidden="0" customHeight="1">
      <x:c r="A9" s="23" t="str">
        <x:v>Job records</x:v>
      </x:c>
      <x:c r="B9" s="23" t="str">
        <x:v>Renter document request</x:v>
      </x:c>
      <x:c r="C9" s="11" t="str">
        <x:v>Request received / copy sent</x:v>
      </x:c>
      <x:c r="D9" s="11" t="str">
        <x:v>Seven days from written request</x:v>
      </x:c>
      <x:c r="E9" s="11" t="str">
        <x:v>Track inspection date separately</x:v>
      </x:c>
    </x:row>
    <x:row r="10" ht="21.75" hidden="0" customHeight="1">
      <x:c r="A10" s="24" t="str">
        <x:v>Job records</x:v>
      </x:c>
      <x:c r="B10" s="24" t="str">
        <x:v>Certificate follow-up</x:v>
      </x:c>
      <x:c r="C10" s="25" t="str">
        <x:v>Portal deadline / lodged / customer copy</x:v>
      </x:c>
      <x:c r="D10" s="25" t="str">
        <x:v>Plumbing and ESV obligations differ</x:v>
      </x:c>
      <x:c r="E10" s="25" t="str">
        <x:v>Retain receipts and original certificates</x:v>
      </x:c>
    </x:row>
    <x:row r="12">
      <x:c r="A12" t="str">
        <x:v>Source: https://www.servicem8.com/au/pricing (checked 30 October 2026)</x:v>
      </x:c>
    </x:row>
  </x:sheetData>
  <x:mergeCells>
    <x:mergeCell ref="A1:E1"/>
    <x:mergeCell ref="A2:E2"/>
  </x:mergeCells>
  <x:pageMargins left="0.7" right="0.7" top="0.75" bottom="0.75" header="0.3" footer="0.3"/>
</x:worksheet>
</file>